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1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</sheets>
  <definedNames>
    <definedName name="_xlnm.Print_Area" localSheetId="1">'SD_SR_FP'!$A$1:$N$69</definedName>
  </definedNames>
  <calcPr fullCalcOnLoad="1"/>
</workbook>
</file>

<file path=xl/sharedStrings.xml><?xml version="1.0" encoding="utf-8"?>
<sst xmlns="http://schemas.openxmlformats.org/spreadsheetml/2006/main" count="623" uniqueCount="260">
  <si>
    <t>XII.03</t>
  </si>
  <si>
    <t>I.04</t>
  </si>
  <si>
    <t>II.04</t>
  </si>
  <si>
    <t>III.04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</si>
  <si>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</si>
  <si>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</si>
  <si>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</si>
  <si>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</si>
  <si>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</si>
  <si>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</si>
  <si>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</si>
  <si>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</si>
  <si>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</si>
  <si>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</si>
  <si>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</si>
  <si>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</si>
  <si>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</si>
  <si>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</si>
  <si>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</si>
  <si>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</si>
  <si>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</si>
  <si>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</si>
  <si>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</si>
  <si>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</si>
  <si>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</si>
  <si>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</si>
  <si>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</si>
  <si>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</si>
  <si>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</si>
  <si>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</si>
  <si>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</si>
  <si>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</si>
  <si>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</si>
  <si>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</si>
  <si>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</si>
  <si>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</si>
  <si>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</si>
  <si>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</si>
  <si>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</si>
  <si>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</si>
  <si>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</si>
  <si>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</si>
  <si>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</si>
  <si>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</si>
  <si>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</si>
  <si>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</si>
  <si>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</si>
  <si>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</si>
  <si>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</si>
  <si>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</si>
  <si>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</si>
  <si>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</si>
  <si>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</si>
  <si>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</si>
  <si>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</si>
  <si>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</si>
  <si>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</si>
  <si>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</si>
  <si>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</si>
  <si>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</si>
  <si>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</si>
  <si>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</si>
  <si>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</si>
  <si>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</si>
  <si>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</si>
  <si>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</si>
  <si>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</si>
  <si>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</si>
  <si>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</si>
  <si>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</si>
  <si>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</si>
  <si>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</si>
  <si>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</si>
  <si>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</si>
  <si>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</si>
  <si>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</si>
  <si>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</si>
  <si>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</si>
  <si>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</si>
  <si>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</si>
  <si>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</si>
  <si>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</si>
  <si>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</si>
  <si>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</si>
  <si>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</si>
  <si>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</si>
  <si>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</si>
  <si>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</si>
  <si>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</si>
  <si>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</si>
  <si>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</si>
  <si>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</si>
  <si>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</si>
  <si>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</si>
  <si>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</si>
  <si>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</si>
  <si>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</si>
  <si>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DHN a PkD        - dávkav hmotnej núdzi a príspevky k dávke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</si>
  <si>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</si>
  <si>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</si>
  <si>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</si>
  <si>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</si>
  <si>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</si>
  <si>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</si>
  <si>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</si>
  <si>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</si>
  <si>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A3B</t>
  </si>
  <si>
    <t xml:space="preserve">               popri zamestnaní (§12 ods.4 písm.a)</t>
  </si>
  <si>
    <t>1. DHN a PkD</t>
  </si>
  <si>
    <t>-</t>
  </si>
  <si>
    <t>2.ŠSD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</si>
  <si>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</si>
  <si>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</si>
  <si>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</si>
  <si>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</si>
  <si>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</si>
  <si>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</si>
  <si>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</si>
  <si>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</si>
  <si>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</si>
  <si>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</si>
  <si>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</si>
  <si>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</si>
  <si>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</si>
  <si>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</si>
  <si>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 Príspevok na bývanie</t>
  </si>
  <si>
    <t>3. Účelové dávky a PP na komp.ŤZP</t>
  </si>
  <si>
    <t>3.1  účelové dávky pre ŤZP a st. obč.</t>
  </si>
  <si>
    <t>3.2   Peňaž. prísp. na komp.ŤZP</t>
  </si>
  <si>
    <t>3.2.1. PP na osobnú asistenciu</t>
  </si>
  <si>
    <t>3.2.2. PP na zaobstaranie pomôcky</t>
  </si>
  <si>
    <t>3.2.2.1. - na kúpu</t>
  </si>
  <si>
    <t>3.2.2.2. - na zácvik</t>
  </si>
  <si>
    <t>3.2.2.3. - na úpravu</t>
  </si>
  <si>
    <t>3.2.3. PP na opravu pomôcky</t>
  </si>
  <si>
    <t>3.2.5. PP na prepravu</t>
  </si>
  <si>
    <t>3.2.6. PP na úpravu bytu, domu, garáže</t>
  </si>
  <si>
    <t>3.2.6.1. - na byt, rodinný dom</t>
  </si>
  <si>
    <t>3.2.6.2. - na garáž</t>
  </si>
  <si>
    <t>3.2.7.1. - dietne stravovanie</t>
  </si>
  <si>
    <t>3.2.7.2. - hygiena, opotrebovanie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</si>
  <si>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</si>
  <si>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</si>
  <si>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</si>
  <si>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</si>
  <si>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</si>
  <si>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3.2.8.5. - kombinované viac osôb</t>
  </si>
  <si>
    <t>3.6.2. - na garáž</t>
  </si>
  <si>
    <t>IV.04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</si>
  <si>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</si>
  <si>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</si>
  <si>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</si>
  <si>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</si>
  <si>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</si>
  <si>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</si>
  <si>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1.2.1 Deti v HN</t>
  </si>
  <si>
    <t xml:space="preserve">1.2.1.1 nezaopatrené deti </t>
  </si>
  <si>
    <t xml:space="preserve">1.2.1.2 zaopatrené deti </t>
  </si>
  <si>
    <t>1.3.2  Aktivačný príspevok</t>
  </si>
  <si>
    <t>1.3.3 Príspevok na bývanie</t>
  </si>
  <si>
    <t xml:space="preserve">1.3.4  Ochranný príspevok </t>
  </si>
  <si>
    <t>Čerpanie FP v tis. Sk</t>
  </si>
  <si>
    <t>Rozpočet</t>
  </si>
  <si>
    <t>2. ŠSD</t>
  </si>
  <si>
    <t>spolu  (1+2+3)</t>
  </si>
  <si>
    <t>k 1.1.2004</t>
  </si>
  <si>
    <t>1.3. Príspevky k dávke</t>
  </si>
  <si>
    <t>Por.č.</t>
  </si>
  <si>
    <t>V.04</t>
  </si>
  <si>
    <t>okres</t>
  </si>
  <si>
    <t>Počet obyvateľov k 1.12004</t>
  </si>
  <si>
    <t>VI.04</t>
  </si>
  <si>
    <t>Zdroj :  ISOP                       Vysvetlivky :   DHN a PkD  - Dávka v hmotnej núdzi a príspevky k dávke</t>
  </si>
  <si>
    <t>VII.04</t>
  </si>
  <si>
    <t>VIII.04</t>
  </si>
  <si>
    <t>1.1   -Vecná</t>
  </si>
  <si>
    <t>1.2  -Preddavková</t>
  </si>
  <si>
    <t>1.3  -Nahrádzajúca výživné</t>
  </si>
  <si>
    <t>1.4  -Osobitný príjemca</t>
  </si>
  <si>
    <t>1.6  -DHN ZŽP</t>
  </si>
  <si>
    <t>IX.04</t>
  </si>
  <si>
    <t>Podiel osôb v HN z počtu obyv.  v %</t>
  </si>
  <si>
    <t>2.2.1  Rodičovský príspevok1</t>
  </si>
  <si>
    <t>2.2.2 Rodičovský príspevok 2</t>
  </si>
  <si>
    <t>2.5.2 Prísp.rod,kt.sa narodili 3 a viac detí</t>
  </si>
  <si>
    <t xml:space="preserve">           Tab. č. 8</t>
  </si>
  <si>
    <t xml:space="preserve">           Tab. č. 9</t>
  </si>
  <si>
    <t xml:space="preserve">Poradie okresov podľa počtu poberateľov dávky v hmotnej núdzi a príspevkov k dávke </t>
  </si>
  <si>
    <t>dokončenie Tab. č. 8</t>
  </si>
  <si>
    <t>X.04</t>
  </si>
  <si>
    <t>2.2.1  Rodičovský príspevok 1</t>
  </si>
  <si>
    <t>2.2.4 nezaradení</t>
  </si>
  <si>
    <t xml:space="preserve">Počet poberateľov sociálnych dávok  </t>
  </si>
  <si>
    <t xml:space="preserve">Čerpanie finančných prostriedkov na sociálne dávky v tis.Sk </t>
  </si>
  <si>
    <t xml:space="preserve">Vývoj počtu poberateľov sociálnych dávok </t>
  </si>
  <si>
    <t xml:space="preserve">Počet poberateľov  </t>
  </si>
  <si>
    <t xml:space="preserve">Počet poberateľov sociálnych dávok </t>
  </si>
  <si>
    <t xml:space="preserve">Čerpanie fin. prostriedkov na vybrané sociálne dávky v tis.Sk </t>
  </si>
  <si>
    <t xml:space="preserve">Aktivačné príspevky </t>
  </si>
  <si>
    <t xml:space="preserve">so spoločne posudzovanými osobami z počtu obyvateľov  </t>
  </si>
  <si>
    <t xml:space="preserve">so spoločne posudzovanými osobami z počtu obyvateľov </t>
  </si>
  <si>
    <t>Tab. č. 5</t>
  </si>
  <si>
    <t>.</t>
  </si>
  <si>
    <t>V štatistike sú evidovaní poberatelia , ktorí dávku prebrali (t.j platba nebola vrátená)</t>
  </si>
  <si>
    <t>V štatistike sú započítané iba prebraté dávky,  (t.j platba nebola vrátená)</t>
  </si>
  <si>
    <t>Tab. č. 6</t>
  </si>
  <si>
    <t>Tab. č. 7</t>
  </si>
  <si>
    <t>dokončenie Tab. č. 9</t>
  </si>
  <si>
    <t>XI.04</t>
  </si>
  <si>
    <t>RP</t>
  </si>
  <si>
    <t>dokončenie Tab. č. 6</t>
  </si>
  <si>
    <t>1.1.5. -DHN a PkD pre uch.o zam.</t>
  </si>
  <si>
    <t>1.3.1. Prísp. na zdr.starostlivosť</t>
  </si>
  <si>
    <t>3.2.4. PP na kúpu os. mot.vozidla</t>
  </si>
  <si>
    <t>3.2.7. PP na kompenzáciu ZN</t>
  </si>
  <si>
    <t>3.2.7.3. - prevádzka os.m.vozidla</t>
  </si>
  <si>
    <t>3.2.7.4. - pes so šp.výcvikom</t>
  </si>
  <si>
    <t xml:space="preserve">          </t>
  </si>
  <si>
    <t>1.5. -DHN a PkD pre uch.o zam.</t>
  </si>
  <si>
    <t>148 282</t>
  </si>
  <si>
    <t>4 238</t>
  </si>
  <si>
    <t>1 595</t>
  </si>
  <si>
    <t>110 244</t>
  </si>
  <si>
    <t>33 957</t>
  </si>
  <si>
    <t>65 031</t>
  </si>
  <si>
    <t>37 565</t>
  </si>
  <si>
    <t>37 273</t>
  </si>
  <si>
    <t>34 146</t>
  </si>
  <si>
    <t>2 000</t>
  </si>
  <si>
    <t>1 043</t>
  </si>
  <si>
    <t>spolu</t>
  </si>
  <si>
    <t>2.1.1PnD  z.č.281/2002</t>
  </si>
  <si>
    <t>2.2  RP- spolu</t>
  </si>
  <si>
    <t xml:space="preserve">3.1  účelové dávky pre ŤZP </t>
  </si>
  <si>
    <t>Tab. č. 4</t>
  </si>
  <si>
    <t xml:space="preserve">Zdroj :  ISOP  </t>
  </si>
  <si>
    <t>3. Úč.dávky a PPnaK ŤZP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</si>
  <si>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</si>
  <si>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</si>
  <si>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</si>
  <si>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</si>
  <si>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</si>
  <si>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</si>
  <si>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</si>
  <si>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</si>
  <si>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</si>
  <si>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RP- spolu v 10.tom mesiaci 518764- je z hlásenia úradov</t>
  </si>
  <si>
    <t>december 2004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</si>
  <si>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</si>
  <si>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</si>
  <si>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</si>
  <si>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</si>
  <si>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 xml:space="preserve">A2a -  AP pre občana, ktorý je v evidencii o uchádzačov o zamestnanie a zvyšuje si kvalifikáciu formou štúdia 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</si>
  <si>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</si>
  <si>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</si>
  <si>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ods.8)</t>
  </si>
  <si>
    <t>A3b -  AP pre občana, ktorý bol dlhodobo nezamestnaný a začal vykonávať SZČ (§12 ods.9)</t>
  </si>
  <si>
    <t xml:space="preserve">A4 - </t>
  </si>
  <si>
    <t>index v % XII.04/XI.04</t>
  </si>
  <si>
    <t>XII.04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</si>
</sst>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21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0"/>
    </font>
    <font>
      <b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3" fontId="9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9" fillId="0" borderId="2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10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12" fillId="2" borderId="4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6" fillId="0" borderId="1" xfId="0" applyFont="1" applyBorder="1" applyAlignment="1">
      <alignment/>
    </xf>
    <xf numFmtId="16" fontId="16" fillId="0" borderId="1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" fontId="17" fillId="0" borderId="1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vertical="top" wrapText="1"/>
    </xf>
    <xf numFmtId="1" fontId="17" fillId="0" borderId="2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12" fillId="0" borderId="1" xfId="0" applyFont="1" applyBorder="1" applyAlignment="1">
      <alignment/>
    </xf>
    <xf numFmtId="16" fontId="16" fillId="0" borderId="2" xfId="0" applyNumberFormat="1" applyFont="1" applyBorder="1" applyAlignment="1">
      <alignment/>
    </xf>
    <xf numFmtId="0" fontId="12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" fontId="17" fillId="0" borderId="3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/>
    </xf>
    <xf numFmtId="3" fontId="11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9" fillId="0" borderId="9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49" fontId="11" fillId="2" borderId="6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16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9" fillId="0" borderId="6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workbookViewId="0" topLeftCell="A1">
      <selection activeCell="P18" sqref="P18"/>
    </sheetView>
  </sheetViews>
  <sheetFormatPr defaultColWidth="9.140625" defaultRowHeight="12.75"/>
  <cols>
    <col min="1" max="1" width="22.57421875" style="3" customWidth="1"/>
    <col min="2" max="2" width="6.57421875" style="164" customWidth="1"/>
    <col min="3" max="3" width="6.7109375" style="164" customWidth="1"/>
    <col min="4" max="4" width="6.421875" style="164" customWidth="1"/>
    <col min="5" max="5" width="6.8515625" style="164" customWidth="1"/>
    <col min="6" max="6" width="6.57421875" style="165" customWidth="1"/>
    <col min="7" max="14" width="6.8515625" style="164" customWidth="1"/>
    <col min="15" max="16384" width="9.140625" style="3" customWidth="1"/>
  </cols>
  <sheetData>
    <row r="1" spans="1:14" s="2" customFormat="1" ht="15" customHeight="1">
      <c r="A1" s="1" t="s">
        <v>194</v>
      </c>
      <c r="B1" s="153"/>
      <c r="C1" s="153"/>
      <c r="D1" s="153"/>
      <c r="E1" s="153"/>
      <c r="F1" s="159"/>
      <c r="G1" s="153"/>
      <c r="H1" s="153"/>
      <c r="I1" s="153"/>
      <c r="J1" s="153"/>
      <c r="K1" s="153"/>
      <c r="L1" s="153"/>
      <c r="M1" s="153"/>
      <c r="N1" s="153"/>
    </row>
    <row r="2" spans="1:14" s="2" customFormat="1" ht="15" customHeight="1">
      <c r="A2" s="89" t="s">
        <v>247</v>
      </c>
      <c r="B2" s="153"/>
      <c r="C2" s="153"/>
      <c r="D2" s="153"/>
      <c r="E2" s="153"/>
      <c r="F2" s="159"/>
      <c r="G2" s="153"/>
      <c r="H2" s="153"/>
      <c r="I2" s="153"/>
      <c r="J2" s="153" t="s">
        <v>217</v>
      </c>
      <c r="K2" s="153"/>
      <c r="L2" s="47"/>
      <c r="M2" s="153"/>
      <c r="N2" s="153" t="s">
        <v>234</v>
      </c>
    </row>
    <row r="3" spans="1:14" s="10" customFormat="1" ht="12.75" customHeight="1">
      <c r="A3" s="35"/>
      <c r="B3" s="160"/>
      <c r="C3" s="168" t="s">
        <v>195</v>
      </c>
      <c r="D3" s="169"/>
      <c r="E3" s="169"/>
      <c r="F3" s="169"/>
      <c r="G3" s="169"/>
      <c r="H3" s="169"/>
      <c r="I3" s="169"/>
      <c r="J3" s="169"/>
      <c r="K3" s="169"/>
      <c r="L3" s="169"/>
      <c r="M3" s="170"/>
      <c r="N3" s="171"/>
    </row>
    <row r="4" spans="1:14" s="10" customFormat="1" ht="12" customHeight="1">
      <c r="A4" s="36"/>
      <c r="B4" s="161" t="s">
        <v>0</v>
      </c>
      <c r="C4" s="161" t="s">
        <v>1</v>
      </c>
      <c r="D4" s="162" t="s">
        <v>2</v>
      </c>
      <c r="E4" s="160" t="s">
        <v>3</v>
      </c>
      <c r="F4" s="161" t="s">
        <v>148</v>
      </c>
      <c r="G4" s="161" t="s">
        <v>168</v>
      </c>
      <c r="H4" s="161" t="s">
        <v>171</v>
      </c>
      <c r="I4" s="161" t="s">
        <v>173</v>
      </c>
      <c r="J4" s="161" t="s">
        <v>174</v>
      </c>
      <c r="K4" s="161" t="s">
        <v>180</v>
      </c>
      <c r="L4" s="161" t="s">
        <v>189</v>
      </c>
      <c r="M4" s="161" t="s">
        <v>208</v>
      </c>
      <c r="N4" s="161" t="s">
        <v>259</v>
      </c>
    </row>
    <row r="5" spans="1:15" s="10" customFormat="1" ht="12.75">
      <c r="A5" s="98" t="s">
        <v>108</v>
      </c>
      <c r="B5" s="122">
        <v>266601</v>
      </c>
      <c r="C5" s="122">
        <v>248188</v>
      </c>
      <c r="D5" s="122">
        <v>193450</v>
      </c>
      <c r="E5" s="122">
        <v>165264</v>
      </c>
      <c r="F5" s="122">
        <v>170109</v>
      </c>
      <c r="G5" s="122">
        <v>173464</v>
      </c>
      <c r="H5" s="122">
        <v>171814</v>
      </c>
      <c r="I5" s="122">
        <v>170939</v>
      </c>
      <c r="J5" s="122">
        <v>169863</v>
      </c>
      <c r="K5" s="122">
        <v>169197</v>
      </c>
      <c r="L5" s="122">
        <v>169008</v>
      </c>
      <c r="M5" s="122">
        <v>169431</v>
      </c>
      <c r="N5" s="122">
        <v>172720</v>
      </c>
      <c r="O5" s="167"/>
    </row>
    <row r="6" spans="1:14" s="10" customFormat="1" ht="12.75">
      <c r="A6" s="99" t="s">
        <v>149</v>
      </c>
      <c r="B6" s="43">
        <v>206</v>
      </c>
      <c r="C6" s="123">
        <v>138</v>
      </c>
      <c r="D6" s="123">
        <v>134</v>
      </c>
      <c r="E6" s="123">
        <v>21</v>
      </c>
      <c r="F6" s="123">
        <v>25</v>
      </c>
      <c r="G6" s="123">
        <v>21</v>
      </c>
      <c r="H6" s="123">
        <v>16</v>
      </c>
      <c r="I6" s="123">
        <v>24</v>
      </c>
      <c r="J6" s="123">
        <v>92</v>
      </c>
      <c r="K6" s="123">
        <v>490</v>
      </c>
      <c r="L6" s="123">
        <v>275</v>
      </c>
      <c r="M6" s="123">
        <v>140</v>
      </c>
      <c r="N6" s="123">
        <v>120</v>
      </c>
    </row>
    <row r="7" spans="1:14" s="10" customFormat="1" ht="12.75">
      <c r="A7" s="99" t="s">
        <v>150</v>
      </c>
      <c r="B7" s="43">
        <v>4953</v>
      </c>
      <c r="C7" s="123">
        <v>4656</v>
      </c>
      <c r="D7" s="123">
        <v>4220</v>
      </c>
      <c r="E7" s="123">
        <v>5302</v>
      </c>
      <c r="F7" s="123">
        <v>5728</v>
      </c>
      <c r="G7" s="123">
        <v>5704</v>
      </c>
      <c r="H7" s="123">
        <v>5496</v>
      </c>
      <c r="I7" s="123">
        <v>5283</v>
      </c>
      <c r="J7" s="123">
        <v>5007</v>
      </c>
      <c r="K7" s="123">
        <v>4863</v>
      </c>
      <c r="L7" s="123">
        <v>4214</v>
      </c>
      <c r="M7" s="123">
        <v>4181</v>
      </c>
      <c r="N7" s="123">
        <v>4379</v>
      </c>
    </row>
    <row r="8" spans="1:14" s="10" customFormat="1" ht="12.75">
      <c r="A8" s="99" t="s">
        <v>151</v>
      </c>
      <c r="B8" s="43">
        <v>2984</v>
      </c>
      <c r="C8" s="123">
        <v>2711</v>
      </c>
      <c r="D8" s="123">
        <v>2157</v>
      </c>
      <c r="E8" s="123">
        <v>1917</v>
      </c>
      <c r="F8" s="123">
        <v>2052</v>
      </c>
      <c r="G8" s="123">
        <v>2281</v>
      </c>
      <c r="H8" s="123">
        <v>2229</v>
      </c>
      <c r="I8" s="123">
        <v>2262</v>
      </c>
      <c r="J8" s="123">
        <v>2228</v>
      </c>
      <c r="K8" s="123">
        <v>2210</v>
      </c>
      <c r="L8" s="123">
        <v>2181</v>
      </c>
      <c r="M8" s="123">
        <v>2158</v>
      </c>
      <c r="N8" s="123">
        <v>2191</v>
      </c>
    </row>
    <row r="9" spans="1:14" s="10" customFormat="1" ht="12.75">
      <c r="A9" s="99" t="s">
        <v>152</v>
      </c>
      <c r="B9" s="123"/>
      <c r="C9" s="123">
        <v>2919</v>
      </c>
      <c r="D9" s="123">
        <v>2034</v>
      </c>
      <c r="E9" s="123">
        <v>1220</v>
      </c>
      <c r="F9" s="123">
        <v>1324</v>
      </c>
      <c r="G9" s="123">
        <v>1324</v>
      </c>
      <c r="H9" s="123">
        <v>1641</v>
      </c>
      <c r="I9" s="123">
        <v>1698</v>
      </c>
      <c r="J9" s="123">
        <v>1750</v>
      </c>
      <c r="K9" s="123">
        <v>1899</v>
      </c>
      <c r="L9" s="123">
        <v>1979</v>
      </c>
      <c r="M9" s="123">
        <v>2109</v>
      </c>
      <c r="N9" s="123">
        <v>2222</v>
      </c>
    </row>
    <row r="10" spans="1:14" s="10" customFormat="1" ht="12.75">
      <c r="A10" s="100" t="s">
        <v>211</v>
      </c>
      <c r="B10" s="43">
        <v>236475</v>
      </c>
      <c r="C10" s="123">
        <v>220940</v>
      </c>
      <c r="D10" s="123">
        <v>172809</v>
      </c>
      <c r="E10" s="123">
        <v>148136</v>
      </c>
      <c r="F10" s="123">
        <v>153715</v>
      </c>
      <c r="G10" s="123">
        <v>149909</v>
      </c>
      <c r="H10" s="123">
        <v>142733</v>
      </c>
      <c r="I10" s="123">
        <v>140083</v>
      </c>
      <c r="J10" s="123">
        <v>137828</v>
      </c>
      <c r="K10" s="123">
        <v>133964</v>
      </c>
      <c r="L10" s="123">
        <v>125656</v>
      </c>
      <c r="M10" s="123">
        <v>125467</v>
      </c>
      <c r="N10" s="123">
        <v>127905</v>
      </c>
    </row>
    <row r="11" spans="1:14" s="10" customFormat="1" ht="12.75">
      <c r="A11" s="99" t="s">
        <v>153</v>
      </c>
      <c r="B11" s="123"/>
      <c r="C11" s="123"/>
      <c r="D11" s="123">
        <v>150060</v>
      </c>
      <c r="E11" s="123">
        <v>95295</v>
      </c>
      <c r="F11" s="123">
        <v>83726</v>
      </c>
      <c r="G11" s="123">
        <v>73751</v>
      </c>
      <c r="H11" s="123">
        <v>73746</v>
      </c>
      <c r="I11" s="123">
        <v>71321</v>
      </c>
      <c r="J11" s="123">
        <v>68836</v>
      </c>
      <c r="K11" s="123">
        <v>65054</v>
      </c>
      <c r="L11" s="123">
        <v>61489</v>
      </c>
      <c r="M11" s="123">
        <v>60281</v>
      </c>
      <c r="N11" s="123">
        <v>61898</v>
      </c>
    </row>
    <row r="12" spans="1:14" ht="12.75" customHeight="1">
      <c r="A12" s="116" t="s">
        <v>154</v>
      </c>
      <c r="B12" s="43">
        <v>531953</v>
      </c>
      <c r="C12" s="123">
        <v>503565</v>
      </c>
      <c r="D12" s="123">
        <v>415840</v>
      </c>
      <c r="E12" s="123">
        <v>358518</v>
      </c>
      <c r="F12" s="123">
        <v>366762</v>
      </c>
      <c r="G12" s="123">
        <v>377490</v>
      </c>
      <c r="H12" s="123">
        <v>372066</v>
      </c>
      <c r="I12" s="123">
        <v>370193</v>
      </c>
      <c r="J12" s="123">
        <v>367411</v>
      </c>
      <c r="K12" s="123">
        <v>364899</v>
      </c>
      <c r="L12" s="123">
        <v>365647</v>
      </c>
      <c r="M12" s="123">
        <v>365005</v>
      </c>
      <c r="N12" s="123">
        <v>371955</v>
      </c>
    </row>
    <row r="13" spans="1:14" ht="12.75" customHeight="1">
      <c r="A13" s="99" t="s">
        <v>155</v>
      </c>
      <c r="B13" s="39">
        <v>196585</v>
      </c>
      <c r="C13" s="123">
        <v>188735</v>
      </c>
      <c r="D13" s="123">
        <v>166952</v>
      </c>
      <c r="E13" s="123">
        <v>145624</v>
      </c>
      <c r="F13" s="123">
        <v>147636</v>
      </c>
      <c r="G13" s="123">
        <v>152198</v>
      </c>
      <c r="H13" s="123">
        <v>148875</v>
      </c>
      <c r="I13" s="123">
        <v>147966</v>
      </c>
      <c r="J13" s="123">
        <v>146441</v>
      </c>
      <c r="K13" s="123">
        <v>145375</v>
      </c>
      <c r="L13" s="123">
        <v>145827</v>
      </c>
      <c r="M13" s="123">
        <v>145670</v>
      </c>
      <c r="N13" s="123">
        <v>148180</v>
      </c>
    </row>
    <row r="14" spans="1:14" ht="12.75" customHeight="1">
      <c r="A14" s="99" t="s">
        <v>156</v>
      </c>
      <c r="B14" s="123"/>
      <c r="C14" s="123"/>
      <c r="D14" s="123">
        <v>158843</v>
      </c>
      <c r="E14" s="123">
        <v>134299</v>
      </c>
      <c r="F14" s="123">
        <v>135990</v>
      </c>
      <c r="G14" s="123">
        <v>139489</v>
      </c>
      <c r="H14" s="123">
        <v>136831</v>
      </c>
      <c r="I14" s="123">
        <v>136147</v>
      </c>
      <c r="J14" s="123">
        <v>134855</v>
      </c>
      <c r="K14" s="123">
        <v>133889</v>
      </c>
      <c r="L14" s="123">
        <v>134443</v>
      </c>
      <c r="M14" s="123">
        <v>134464</v>
      </c>
      <c r="N14" s="123">
        <v>136890</v>
      </c>
    </row>
    <row r="15" spans="1:14" ht="12.75" customHeight="1">
      <c r="A15" s="99" t="s">
        <v>157</v>
      </c>
      <c r="B15" s="123"/>
      <c r="C15" s="123"/>
      <c r="D15" s="123">
        <v>8109</v>
      </c>
      <c r="E15" s="123">
        <v>11325</v>
      </c>
      <c r="F15" s="123">
        <v>11646</v>
      </c>
      <c r="G15" s="123">
        <v>12711</v>
      </c>
      <c r="H15" s="123">
        <v>12047</v>
      </c>
      <c r="I15" s="123">
        <v>11822</v>
      </c>
      <c r="J15" s="123">
        <v>11589</v>
      </c>
      <c r="K15" s="123">
        <v>11486</v>
      </c>
      <c r="L15" s="123">
        <v>11386</v>
      </c>
      <c r="M15" s="123">
        <v>11206</v>
      </c>
      <c r="N15" s="123">
        <v>11290</v>
      </c>
    </row>
    <row r="16" spans="1:14" ht="12.75" customHeight="1">
      <c r="A16" s="116" t="s">
        <v>166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12.75">
      <c r="A17" s="99" t="s">
        <v>212</v>
      </c>
      <c r="B17" s="123"/>
      <c r="C17" s="123">
        <v>0</v>
      </c>
      <c r="D17" s="123">
        <v>270317</v>
      </c>
      <c r="E17" s="123">
        <v>323659</v>
      </c>
      <c r="F17" s="123">
        <v>330454</v>
      </c>
      <c r="G17" s="123">
        <v>338310</v>
      </c>
      <c r="H17" s="123">
        <v>334847</v>
      </c>
      <c r="I17" s="123">
        <v>333165</v>
      </c>
      <c r="J17" s="123">
        <v>330689</v>
      </c>
      <c r="K17" s="123">
        <v>328790</v>
      </c>
      <c r="L17" s="123">
        <v>329453</v>
      </c>
      <c r="M17" s="123">
        <v>328944</v>
      </c>
      <c r="N17" s="123">
        <v>335620</v>
      </c>
    </row>
    <row r="18" spans="1:14" ht="12.75">
      <c r="A18" s="99" t="s">
        <v>158</v>
      </c>
      <c r="B18" s="123"/>
      <c r="C18" s="123">
        <v>0</v>
      </c>
      <c r="D18" s="123">
        <v>3947</v>
      </c>
      <c r="E18" s="123">
        <v>28385</v>
      </c>
      <c r="F18" s="123">
        <v>55885</v>
      </c>
      <c r="G18" s="123">
        <v>80194</v>
      </c>
      <c r="H18" s="123">
        <v>85599</v>
      </c>
      <c r="I18" s="123">
        <v>89787</v>
      </c>
      <c r="J18" s="123">
        <v>91499</v>
      </c>
      <c r="K18" s="123">
        <v>97608</v>
      </c>
      <c r="L18" s="123">
        <v>100821</v>
      </c>
      <c r="M18" s="123">
        <v>100507</v>
      </c>
      <c r="N18" s="123">
        <v>100348</v>
      </c>
    </row>
    <row r="19" spans="1:14" ht="12.75">
      <c r="A19" s="100" t="s">
        <v>159</v>
      </c>
      <c r="B19" s="123"/>
      <c r="C19" s="123">
        <v>0</v>
      </c>
      <c r="D19" s="123">
        <v>37372</v>
      </c>
      <c r="E19" s="123">
        <v>49453</v>
      </c>
      <c r="F19" s="123">
        <v>50800</v>
      </c>
      <c r="G19" s="123">
        <v>52481</v>
      </c>
      <c r="H19" s="123">
        <v>47120</v>
      </c>
      <c r="I19" s="123">
        <v>46572</v>
      </c>
      <c r="J19" s="123">
        <v>47984</v>
      </c>
      <c r="K19" s="123">
        <v>48816</v>
      </c>
      <c r="L19" s="123">
        <v>51216</v>
      </c>
      <c r="M19" s="123">
        <v>52778</v>
      </c>
      <c r="N19" s="123">
        <v>54960</v>
      </c>
    </row>
    <row r="20" spans="1:14" s="10" customFormat="1" ht="12.75">
      <c r="A20" s="117" t="s">
        <v>160</v>
      </c>
      <c r="B20" s="124"/>
      <c r="C20" s="124">
        <v>0</v>
      </c>
      <c r="D20" s="124">
        <v>6693</v>
      </c>
      <c r="E20" s="124">
        <v>9167</v>
      </c>
      <c r="F20" s="124">
        <v>9812</v>
      </c>
      <c r="G20" s="124">
        <v>10729</v>
      </c>
      <c r="H20" s="124">
        <v>10749</v>
      </c>
      <c r="I20" s="124">
        <v>11215</v>
      </c>
      <c r="J20" s="124">
        <v>11685</v>
      </c>
      <c r="K20" s="124">
        <v>12095</v>
      </c>
      <c r="L20" s="124">
        <v>12771</v>
      </c>
      <c r="M20" s="124">
        <v>13678</v>
      </c>
      <c r="N20" s="124">
        <v>14507</v>
      </c>
    </row>
    <row r="21" spans="1:14" s="10" customFormat="1" ht="12.75">
      <c r="A21" s="118" t="s">
        <v>110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4" s="10" customFormat="1" ht="12.75">
      <c r="A22" s="118" t="s">
        <v>111</v>
      </c>
      <c r="B22" s="126">
        <v>176321</v>
      </c>
      <c r="C22" s="126">
        <v>178656</v>
      </c>
      <c r="D22" s="126">
        <v>308418</v>
      </c>
      <c r="E22" s="126">
        <v>337378</v>
      </c>
      <c r="F22" s="127">
        <v>363775</v>
      </c>
      <c r="G22" s="127">
        <v>730106</v>
      </c>
      <c r="H22" s="126">
        <v>763415</v>
      </c>
      <c r="I22" s="127">
        <v>764932</v>
      </c>
      <c r="J22" s="127">
        <v>762733</v>
      </c>
      <c r="K22" s="127">
        <v>765879</v>
      </c>
      <c r="L22" s="127">
        <v>724349</v>
      </c>
      <c r="M22" s="127">
        <v>742918</v>
      </c>
      <c r="N22" s="127">
        <v>751283</v>
      </c>
    </row>
    <row r="23" spans="1:14" s="10" customFormat="1" ht="12.75">
      <c r="A23" s="104" t="s">
        <v>112</v>
      </c>
      <c r="B23" s="123"/>
      <c r="C23" s="123">
        <v>350731</v>
      </c>
      <c r="D23" s="123">
        <v>565206</v>
      </c>
      <c r="E23" s="123">
        <v>613688</v>
      </c>
      <c r="F23" s="123">
        <v>655145</v>
      </c>
      <c r="G23" s="166">
        <v>1269608</v>
      </c>
      <c r="H23" s="166">
        <v>1292100</v>
      </c>
      <c r="I23" s="166">
        <v>1291533</v>
      </c>
      <c r="J23" s="166">
        <v>1288939</v>
      </c>
      <c r="K23" s="166">
        <v>1298225</v>
      </c>
      <c r="L23" s="166">
        <v>1260448</v>
      </c>
      <c r="M23" s="166">
        <v>1291912</v>
      </c>
      <c r="N23" s="166">
        <v>1304993</v>
      </c>
    </row>
    <row r="24" spans="1:15" ht="12.75">
      <c r="A24" s="118" t="s">
        <v>113</v>
      </c>
      <c r="B24" s="126">
        <v>123091</v>
      </c>
      <c r="C24" s="127">
        <v>121909</v>
      </c>
      <c r="D24" s="126">
        <v>124214</v>
      </c>
      <c r="E24" s="126">
        <v>125069</v>
      </c>
      <c r="F24" s="126">
        <v>125808</v>
      </c>
      <c r="G24" s="126">
        <f>126186+12</f>
        <v>126198</v>
      </c>
      <c r="H24" s="126">
        <f>126297+27</f>
        <v>126324</v>
      </c>
      <c r="I24" s="126">
        <f>126520+24</f>
        <v>126544</v>
      </c>
      <c r="J24" s="126">
        <f>127560+20</f>
        <v>127580</v>
      </c>
      <c r="K24" s="126">
        <f>128869-193</f>
        <v>128676</v>
      </c>
      <c r="L24" s="128"/>
      <c r="M24" s="126">
        <v>127429</v>
      </c>
      <c r="N24" s="126">
        <v>128199</v>
      </c>
      <c r="O24" s="59"/>
    </row>
    <row r="25" spans="1:15" s="7" customFormat="1" ht="12.75">
      <c r="A25" s="104" t="s">
        <v>190</v>
      </c>
      <c r="B25" s="123">
        <v>115162</v>
      </c>
      <c r="C25" s="21">
        <v>114109</v>
      </c>
      <c r="D25" s="123">
        <v>116334</v>
      </c>
      <c r="E25" s="123">
        <v>117086</v>
      </c>
      <c r="F25" s="123">
        <v>117833</v>
      </c>
      <c r="G25" s="123">
        <v>118331</v>
      </c>
      <c r="H25" s="123">
        <v>118585</v>
      </c>
      <c r="I25" s="123">
        <v>118851</v>
      </c>
      <c r="J25" s="123">
        <v>119696</v>
      </c>
      <c r="K25" s="123">
        <v>120793</v>
      </c>
      <c r="L25" s="128"/>
      <c r="M25" s="129">
        <v>120133</v>
      </c>
      <c r="N25" s="129">
        <v>120853</v>
      </c>
      <c r="O25" s="59"/>
    </row>
    <row r="26" spans="1:15" ht="12.75">
      <c r="A26" s="103" t="s">
        <v>183</v>
      </c>
      <c r="B26" s="123">
        <v>7929</v>
      </c>
      <c r="C26" s="21">
        <v>7800</v>
      </c>
      <c r="D26" s="123">
        <v>7880</v>
      </c>
      <c r="E26" s="129">
        <v>7983</v>
      </c>
      <c r="F26" s="129">
        <v>7975</v>
      </c>
      <c r="G26" s="129">
        <v>7867</v>
      </c>
      <c r="H26" s="123">
        <v>7739</v>
      </c>
      <c r="I26" s="129">
        <v>7693</v>
      </c>
      <c r="J26" s="129">
        <v>7884</v>
      </c>
      <c r="K26" s="129">
        <v>7883</v>
      </c>
      <c r="L26" s="128"/>
      <c r="M26" s="129">
        <v>7296</v>
      </c>
      <c r="N26" s="129">
        <v>7346</v>
      </c>
      <c r="O26" s="59"/>
    </row>
    <row r="27" spans="1:15" ht="12.75">
      <c r="A27" s="104" t="s">
        <v>114</v>
      </c>
      <c r="B27" s="123">
        <v>2250</v>
      </c>
      <c r="C27" s="21">
        <v>1528</v>
      </c>
      <c r="D27" s="123">
        <v>2491</v>
      </c>
      <c r="E27" s="129">
        <v>2280</v>
      </c>
      <c r="F27" s="129">
        <v>2258</v>
      </c>
      <c r="G27" s="129">
        <v>1963</v>
      </c>
      <c r="H27" s="129">
        <v>2119</v>
      </c>
      <c r="I27" s="129">
        <v>1876</v>
      </c>
      <c r="J27" s="129">
        <v>2590</v>
      </c>
      <c r="K27" s="129">
        <v>2406</v>
      </c>
      <c r="L27" s="128"/>
      <c r="M27" s="129">
        <v>1852</v>
      </c>
      <c r="N27" s="129">
        <v>2068</v>
      </c>
      <c r="O27" s="59"/>
    </row>
    <row r="28" spans="1:14" s="7" customFormat="1" ht="12.75">
      <c r="A28" s="104" t="s">
        <v>115</v>
      </c>
      <c r="B28" s="123">
        <v>2527</v>
      </c>
      <c r="C28" s="21">
        <v>2521</v>
      </c>
      <c r="D28" s="123">
        <v>2534</v>
      </c>
      <c r="E28" s="129">
        <v>2576</v>
      </c>
      <c r="F28" s="129">
        <v>2579</v>
      </c>
      <c r="G28" s="129">
        <v>2601</v>
      </c>
      <c r="H28" s="129">
        <v>2648</v>
      </c>
      <c r="I28" s="129">
        <v>2647</v>
      </c>
      <c r="J28" s="129">
        <v>2654</v>
      </c>
      <c r="K28" s="129">
        <v>2669</v>
      </c>
      <c r="L28" s="129">
        <v>2593</v>
      </c>
      <c r="M28" s="129">
        <v>2654</v>
      </c>
      <c r="N28" s="129">
        <v>2667</v>
      </c>
    </row>
    <row r="29" spans="1:14" s="7" customFormat="1" ht="12.75">
      <c r="A29" s="105" t="s">
        <v>116</v>
      </c>
      <c r="B29" s="123">
        <v>2139</v>
      </c>
      <c r="C29" s="123">
        <v>2141</v>
      </c>
      <c r="D29" s="123">
        <v>2145</v>
      </c>
      <c r="E29" s="129">
        <v>2157</v>
      </c>
      <c r="F29" s="129">
        <v>2178</v>
      </c>
      <c r="G29" s="129">
        <v>2153</v>
      </c>
      <c r="H29" s="129">
        <v>2213</v>
      </c>
      <c r="I29" s="129">
        <v>2206</v>
      </c>
      <c r="J29" s="129">
        <v>2217</v>
      </c>
      <c r="K29" s="129">
        <v>2251</v>
      </c>
      <c r="L29" s="129">
        <v>2168</v>
      </c>
      <c r="M29" s="129">
        <v>2213</v>
      </c>
      <c r="N29" s="129">
        <v>2235</v>
      </c>
    </row>
    <row r="30" spans="1:14" s="7" customFormat="1" ht="12.75">
      <c r="A30" s="105" t="s">
        <v>117</v>
      </c>
      <c r="B30" s="123">
        <v>64</v>
      </c>
      <c r="C30" s="123">
        <v>56</v>
      </c>
      <c r="D30" s="123">
        <v>98</v>
      </c>
      <c r="E30" s="129">
        <v>82</v>
      </c>
      <c r="F30" s="129">
        <v>88</v>
      </c>
      <c r="G30" s="129">
        <v>111</v>
      </c>
      <c r="H30" s="129">
        <v>51</v>
      </c>
      <c r="I30" s="129">
        <v>41</v>
      </c>
      <c r="J30" s="129">
        <v>80</v>
      </c>
      <c r="K30" s="129">
        <v>66</v>
      </c>
      <c r="L30" s="129">
        <v>59</v>
      </c>
      <c r="M30" s="129">
        <v>73</v>
      </c>
      <c r="N30" s="129">
        <v>38</v>
      </c>
    </row>
    <row r="31" spans="1:14" s="7" customFormat="1" ht="12.75">
      <c r="A31" s="105" t="s">
        <v>118</v>
      </c>
      <c r="B31" s="123">
        <v>2527</v>
      </c>
      <c r="C31" s="123">
        <v>2521</v>
      </c>
      <c r="D31" s="123">
        <v>2534</v>
      </c>
      <c r="E31" s="129">
        <v>2576</v>
      </c>
      <c r="F31" s="129">
        <v>2579</v>
      </c>
      <c r="G31" s="129">
        <v>2601</v>
      </c>
      <c r="H31" s="129">
        <v>2648</v>
      </c>
      <c r="I31" s="129">
        <v>2647</v>
      </c>
      <c r="J31" s="129">
        <v>2654</v>
      </c>
      <c r="K31" s="129">
        <v>2669</v>
      </c>
      <c r="L31" s="129">
        <v>2593</v>
      </c>
      <c r="M31" s="129">
        <v>2654</v>
      </c>
      <c r="N31" s="129">
        <v>2667</v>
      </c>
    </row>
    <row r="32" spans="1:14" s="7" customFormat="1" ht="12.75">
      <c r="A32" s="105" t="s">
        <v>119</v>
      </c>
      <c r="B32" s="123">
        <v>4099</v>
      </c>
      <c r="C32" s="123">
        <v>3201</v>
      </c>
      <c r="D32" s="123">
        <v>4961</v>
      </c>
      <c r="E32" s="129">
        <v>4227</v>
      </c>
      <c r="F32" s="129">
        <v>4029</v>
      </c>
      <c r="G32" s="129">
        <v>4268</v>
      </c>
      <c r="H32" s="129">
        <v>4372</v>
      </c>
      <c r="I32" s="129">
        <v>3898</v>
      </c>
      <c r="J32" s="129">
        <v>5295</v>
      </c>
      <c r="K32" s="129">
        <v>4734</v>
      </c>
      <c r="L32" s="129">
        <v>4817</v>
      </c>
      <c r="M32" s="129">
        <v>4054</v>
      </c>
      <c r="N32" s="129">
        <v>4117</v>
      </c>
    </row>
    <row r="33" spans="1:14" s="7" customFormat="1" ht="12.75">
      <c r="A33" s="105" t="s">
        <v>120</v>
      </c>
      <c r="B33" s="123">
        <v>8</v>
      </c>
      <c r="C33" s="123">
        <v>3</v>
      </c>
      <c r="D33" s="123">
        <v>18</v>
      </c>
      <c r="E33" s="123">
        <v>7</v>
      </c>
      <c r="F33" s="123">
        <v>9</v>
      </c>
      <c r="G33" s="123">
        <v>7</v>
      </c>
      <c r="H33" s="123">
        <v>8</v>
      </c>
      <c r="I33" s="123">
        <v>11</v>
      </c>
      <c r="J33" s="123">
        <v>9</v>
      </c>
      <c r="K33" s="123">
        <v>8</v>
      </c>
      <c r="L33" s="123">
        <v>4</v>
      </c>
      <c r="M33" s="123">
        <v>13</v>
      </c>
      <c r="N33" s="123">
        <v>6</v>
      </c>
    </row>
    <row r="34" spans="1:14" s="7" customFormat="1" ht="12.75" hidden="1">
      <c r="A34" s="105" t="s">
        <v>121</v>
      </c>
      <c r="B34" s="123">
        <v>1</v>
      </c>
      <c r="C34" s="123">
        <v>0</v>
      </c>
      <c r="D34" s="123">
        <v>2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1</v>
      </c>
      <c r="L34" s="129">
        <v>0</v>
      </c>
      <c r="M34" s="129">
        <v>1</v>
      </c>
      <c r="N34" s="129">
        <v>0</v>
      </c>
    </row>
    <row r="35" spans="1:14" s="7" customFormat="1" ht="12.75" hidden="1">
      <c r="A35" s="105" t="s">
        <v>122</v>
      </c>
      <c r="B35" s="123">
        <v>7</v>
      </c>
      <c r="C35" s="123">
        <v>3</v>
      </c>
      <c r="D35" s="123">
        <v>16</v>
      </c>
      <c r="E35" s="129">
        <v>7</v>
      </c>
      <c r="F35" s="129">
        <v>9</v>
      </c>
      <c r="G35" s="129">
        <v>7</v>
      </c>
      <c r="H35" s="129">
        <v>8</v>
      </c>
      <c r="I35" s="129">
        <v>11</v>
      </c>
      <c r="J35" s="129">
        <v>9</v>
      </c>
      <c r="K35" s="129">
        <v>7</v>
      </c>
      <c r="L35" s="129">
        <v>4</v>
      </c>
      <c r="M35" s="129">
        <v>12</v>
      </c>
      <c r="N35" s="129">
        <v>6</v>
      </c>
    </row>
    <row r="36" spans="1:14" s="7" customFormat="1" ht="12.75">
      <c r="A36" s="105" t="s">
        <v>123</v>
      </c>
      <c r="B36" s="123">
        <v>136</v>
      </c>
      <c r="C36" s="123">
        <v>103</v>
      </c>
      <c r="D36" s="123">
        <v>114</v>
      </c>
      <c r="E36" s="129">
        <v>115</v>
      </c>
      <c r="F36" s="129">
        <v>156</v>
      </c>
      <c r="G36" s="129">
        <v>95</v>
      </c>
      <c r="H36" s="129">
        <v>84</v>
      </c>
      <c r="I36" s="129">
        <v>69</v>
      </c>
      <c r="J36" s="129">
        <v>113</v>
      </c>
      <c r="K36" s="129">
        <v>98</v>
      </c>
      <c r="L36" s="129">
        <v>100</v>
      </c>
      <c r="M36" s="129">
        <v>36</v>
      </c>
      <c r="N36" s="129">
        <v>40</v>
      </c>
    </row>
    <row r="37" spans="1:14" ht="12.75">
      <c r="A37" s="105" t="s">
        <v>124</v>
      </c>
      <c r="B37" s="123">
        <v>4462</v>
      </c>
      <c r="C37" s="123">
        <v>3740</v>
      </c>
      <c r="D37" s="123">
        <v>5159</v>
      </c>
      <c r="E37" s="129">
        <v>4274</v>
      </c>
      <c r="F37" s="129">
        <v>4037</v>
      </c>
      <c r="G37" s="129">
        <v>3960</v>
      </c>
      <c r="H37" s="129">
        <v>3994</v>
      </c>
      <c r="I37" s="129">
        <v>3623</v>
      </c>
      <c r="J37" s="129">
        <v>4420</v>
      </c>
      <c r="K37" s="129">
        <v>3903</v>
      </c>
      <c r="L37" s="129">
        <v>4250</v>
      </c>
      <c r="M37" s="129">
        <v>4208</v>
      </c>
      <c r="N37" s="129">
        <v>4393</v>
      </c>
    </row>
    <row r="38" spans="1:14" s="38" customFormat="1" ht="12.75" customHeight="1">
      <c r="A38" s="106" t="s">
        <v>125</v>
      </c>
      <c r="B38" s="124">
        <v>61269</v>
      </c>
      <c r="C38" s="20">
        <v>61252</v>
      </c>
      <c r="D38" s="130">
        <v>35512</v>
      </c>
      <c r="E38" s="130">
        <v>30105</v>
      </c>
      <c r="F38" s="130">
        <v>30317</v>
      </c>
      <c r="G38" s="130">
        <v>29215</v>
      </c>
      <c r="H38" s="130">
        <v>28368</v>
      </c>
      <c r="I38" s="130">
        <v>28030</v>
      </c>
      <c r="J38" s="130">
        <v>27639</v>
      </c>
      <c r="K38" s="130">
        <v>27232</v>
      </c>
      <c r="L38" s="130"/>
      <c r="M38" s="130">
        <v>26510</v>
      </c>
      <c r="N38" s="130">
        <v>26196</v>
      </c>
    </row>
    <row r="39" spans="1:14" s="8" customFormat="1" ht="12.75" customHeight="1">
      <c r="A39" s="119" t="s">
        <v>126</v>
      </c>
      <c r="B39" s="37">
        <v>218253</v>
      </c>
      <c r="C39" s="74">
        <v>167090</v>
      </c>
      <c r="D39" s="74">
        <v>21873</v>
      </c>
      <c r="E39" s="74">
        <v>88301</v>
      </c>
      <c r="F39" s="74">
        <v>113627</v>
      </c>
      <c r="G39" s="74">
        <v>121939</v>
      </c>
      <c r="H39" s="74">
        <v>125006</v>
      </c>
      <c r="I39" s="74">
        <v>128147</v>
      </c>
      <c r="J39" s="74">
        <v>133467</v>
      </c>
      <c r="K39" s="74">
        <v>117519</v>
      </c>
      <c r="L39" s="74">
        <v>137070</v>
      </c>
      <c r="M39" s="147" t="s">
        <v>219</v>
      </c>
      <c r="N39" s="37">
        <v>156075</v>
      </c>
    </row>
    <row r="40" spans="1:14" s="2" customFormat="1" ht="12.75" customHeight="1">
      <c r="A40" s="120" t="s">
        <v>127</v>
      </c>
      <c r="B40" s="64">
        <v>50292</v>
      </c>
      <c r="C40" s="64">
        <v>129</v>
      </c>
      <c r="D40" s="64">
        <v>7</v>
      </c>
      <c r="E40" s="64">
        <v>19</v>
      </c>
      <c r="F40" s="64">
        <v>10</v>
      </c>
      <c r="G40" s="64">
        <v>9</v>
      </c>
      <c r="H40" s="64">
        <v>3</v>
      </c>
      <c r="I40" s="64">
        <v>3</v>
      </c>
      <c r="J40" s="64">
        <v>1</v>
      </c>
      <c r="K40" s="64">
        <v>0</v>
      </c>
      <c r="L40" s="64">
        <v>0</v>
      </c>
      <c r="M40" s="148">
        <v>0</v>
      </c>
      <c r="N40" s="64">
        <v>0</v>
      </c>
    </row>
    <row r="41" spans="1:14" s="8" customFormat="1" ht="12.75" customHeight="1">
      <c r="A41" s="121" t="s">
        <v>128</v>
      </c>
      <c r="B41" s="48">
        <v>167961</v>
      </c>
      <c r="C41" s="48">
        <v>166961</v>
      </c>
      <c r="D41" s="48">
        <v>21866</v>
      </c>
      <c r="E41" s="48">
        <v>88282</v>
      </c>
      <c r="F41" s="48">
        <v>113617</v>
      </c>
      <c r="G41" s="48">
        <v>121931</v>
      </c>
      <c r="H41" s="48">
        <v>125004</v>
      </c>
      <c r="I41" s="78">
        <v>128145</v>
      </c>
      <c r="J41" s="78">
        <v>133466</v>
      </c>
      <c r="K41" s="78">
        <v>117519</v>
      </c>
      <c r="L41" s="78">
        <v>137070</v>
      </c>
      <c r="M41" s="149" t="s">
        <v>219</v>
      </c>
      <c r="N41" s="48">
        <v>156075</v>
      </c>
    </row>
    <row r="42" spans="1:14" s="8" customFormat="1" ht="12.75" customHeight="1">
      <c r="A42" s="108" t="s">
        <v>129</v>
      </c>
      <c r="B42" s="39">
        <v>3938</v>
      </c>
      <c r="C42" s="39">
        <v>2955</v>
      </c>
      <c r="D42" s="39">
        <v>3691</v>
      </c>
      <c r="E42" s="39">
        <v>3705</v>
      </c>
      <c r="F42" s="39">
        <v>3982</v>
      </c>
      <c r="G42" s="39">
        <v>4061</v>
      </c>
      <c r="H42" s="39">
        <v>4258</v>
      </c>
      <c r="I42" s="39">
        <v>4035</v>
      </c>
      <c r="J42" s="39">
        <v>4235</v>
      </c>
      <c r="K42" s="39">
        <v>4033</v>
      </c>
      <c r="L42" s="39">
        <v>4257</v>
      </c>
      <c r="M42" s="43" t="s">
        <v>220</v>
      </c>
      <c r="N42" s="39">
        <v>4338</v>
      </c>
    </row>
    <row r="43" spans="1:14" s="8" customFormat="1" ht="12.75" customHeight="1">
      <c r="A43" s="108" t="s">
        <v>130</v>
      </c>
      <c r="B43" s="39">
        <v>282</v>
      </c>
      <c r="C43" s="39">
        <v>99</v>
      </c>
      <c r="D43" s="39">
        <v>114</v>
      </c>
      <c r="E43" s="39">
        <v>119</v>
      </c>
      <c r="F43" s="39">
        <v>99</v>
      </c>
      <c r="G43" s="39">
        <v>105</v>
      </c>
      <c r="H43" s="39">
        <v>81</v>
      </c>
      <c r="I43" s="39">
        <v>54</v>
      </c>
      <c r="J43" s="39">
        <v>59</v>
      </c>
      <c r="K43" s="39">
        <v>41</v>
      </c>
      <c r="L43" s="39">
        <v>59</v>
      </c>
      <c r="M43" s="43">
        <v>78</v>
      </c>
      <c r="N43" s="39">
        <v>82</v>
      </c>
    </row>
    <row r="44" spans="1:14" s="8" customFormat="1" ht="12.75" customHeight="1">
      <c r="A44" s="110" t="s">
        <v>131</v>
      </c>
      <c r="B44" s="39">
        <v>264</v>
      </c>
      <c r="C44" s="39">
        <v>91</v>
      </c>
      <c r="D44" s="39">
        <v>106</v>
      </c>
      <c r="E44" s="39">
        <v>114</v>
      </c>
      <c r="F44" s="39">
        <v>96</v>
      </c>
      <c r="G44" s="39">
        <v>100</v>
      </c>
      <c r="H44" s="39">
        <v>75</v>
      </c>
      <c r="I44" s="39">
        <v>50</v>
      </c>
      <c r="J44" s="39">
        <v>54</v>
      </c>
      <c r="K44" s="39">
        <v>38</v>
      </c>
      <c r="L44" s="39">
        <v>57</v>
      </c>
      <c r="M44" s="43">
        <v>73</v>
      </c>
      <c r="N44" s="39">
        <v>79</v>
      </c>
    </row>
    <row r="45" spans="1:14" s="8" customFormat="1" ht="12.75" customHeight="1">
      <c r="A45" s="110" t="s">
        <v>132</v>
      </c>
      <c r="B45" s="39">
        <v>10</v>
      </c>
      <c r="C45" s="39">
        <v>2</v>
      </c>
      <c r="D45" s="39">
        <v>3</v>
      </c>
      <c r="E45" s="39">
        <v>2</v>
      </c>
      <c r="F45" s="39">
        <v>0</v>
      </c>
      <c r="G45" s="39">
        <v>1</v>
      </c>
      <c r="H45" s="39">
        <v>1</v>
      </c>
      <c r="I45" s="39">
        <v>0</v>
      </c>
      <c r="J45" s="39">
        <v>0</v>
      </c>
      <c r="K45" s="39">
        <v>2</v>
      </c>
      <c r="L45" s="39">
        <v>1</v>
      </c>
      <c r="M45" s="43">
        <v>0</v>
      </c>
      <c r="N45" s="39">
        <v>0</v>
      </c>
    </row>
    <row r="46" spans="1:14" s="8" customFormat="1" ht="12.75" customHeight="1">
      <c r="A46" s="110" t="s">
        <v>133</v>
      </c>
      <c r="B46" s="39">
        <v>15</v>
      </c>
      <c r="C46" s="39">
        <v>7</v>
      </c>
      <c r="D46" s="39">
        <v>8</v>
      </c>
      <c r="E46" s="39">
        <v>5</v>
      </c>
      <c r="F46" s="39">
        <v>5</v>
      </c>
      <c r="G46" s="39">
        <v>6</v>
      </c>
      <c r="H46" s="39">
        <v>6</v>
      </c>
      <c r="I46" s="39">
        <v>4</v>
      </c>
      <c r="J46" s="39">
        <v>5</v>
      </c>
      <c r="K46" s="39">
        <v>1</v>
      </c>
      <c r="L46" s="39">
        <v>2</v>
      </c>
      <c r="M46" s="43">
        <v>7</v>
      </c>
      <c r="N46" s="39">
        <v>6</v>
      </c>
    </row>
    <row r="47" spans="1:14" s="8" customFormat="1" ht="12.75" customHeight="1">
      <c r="A47" s="108" t="s">
        <v>134</v>
      </c>
      <c r="B47" s="39">
        <v>43</v>
      </c>
      <c r="C47" s="39">
        <v>16</v>
      </c>
      <c r="D47" s="39">
        <v>15</v>
      </c>
      <c r="E47" s="39">
        <v>21</v>
      </c>
      <c r="F47" s="39">
        <v>14</v>
      </c>
      <c r="G47" s="39">
        <v>35</v>
      </c>
      <c r="H47" s="39">
        <v>20</v>
      </c>
      <c r="I47" s="39">
        <v>10</v>
      </c>
      <c r="J47" s="39">
        <v>12</v>
      </c>
      <c r="K47" s="39">
        <v>11</v>
      </c>
      <c r="L47" s="39">
        <v>15</v>
      </c>
      <c r="M47" s="43">
        <v>11</v>
      </c>
      <c r="N47" s="39">
        <v>10</v>
      </c>
    </row>
    <row r="48" spans="1:14" s="8" customFormat="1" ht="12.75" customHeight="1">
      <c r="A48" s="108" t="s">
        <v>213</v>
      </c>
      <c r="B48" s="39">
        <v>111</v>
      </c>
      <c r="C48" s="39">
        <v>31</v>
      </c>
      <c r="D48" s="39">
        <v>53</v>
      </c>
      <c r="E48" s="39">
        <v>27</v>
      </c>
      <c r="F48" s="39">
        <v>31</v>
      </c>
      <c r="G48" s="39">
        <v>37</v>
      </c>
      <c r="H48" s="39">
        <v>17</v>
      </c>
      <c r="I48" s="39">
        <v>16</v>
      </c>
      <c r="J48" s="39">
        <v>18</v>
      </c>
      <c r="K48" s="39">
        <v>19</v>
      </c>
      <c r="L48" s="39">
        <v>15</v>
      </c>
      <c r="M48" s="43">
        <v>27</v>
      </c>
      <c r="N48" s="39">
        <v>29</v>
      </c>
    </row>
    <row r="49" spans="1:14" s="8" customFormat="1" ht="12.75" customHeight="1">
      <c r="A49" s="108" t="s">
        <v>135</v>
      </c>
      <c r="B49" s="39">
        <v>1662</v>
      </c>
      <c r="C49" s="39">
        <v>1397</v>
      </c>
      <c r="D49" s="39">
        <v>1469</v>
      </c>
      <c r="E49" s="39">
        <v>1395</v>
      </c>
      <c r="F49" s="39">
        <v>1429</v>
      </c>
      <c r="G49" s="39">
        <v>1488</v>
      </c>
      <c r="H49" s="39">
        <v>1551</v>
      </c>
      <c r="I49" s="39">
        <v>1503</v>
      </c>
      <c r="J49" s="39">
        <v>1563</v>
      </c>
      <c r="K49" s="39">
        <v>1411</v>
      </c>
      <c r="L49" s="39">
        <v>1569</v>
      </c>
      <c r="M49" s="43" t="s">
        <v>221</v>
      </c>
      <c r="N49" s="39">
        <v>1621</v>
      </c>
    </row>
    <row r="50" spans="1:14" s="8" customFormat="1" ht="12.75" customHeight="1">
      <c r="A50" s="108" t="s">
        <v>136</v>
      </c>
      <c r="B50" s="39">
        <v>373</v>
      </c>
      <c r="C50" s="39">
        <v>114</v>
      </c>
      <c r="D50" s="39">
        <v>128</v>
      </c>
      <c r="E50" s="39">
        <v>156</v>
      </c>
      <c r="F50" s="39">
        <v>123</v>
      </c>
      <c r="G50" s="39">
        <v>128</v>
      </c>
      <c r="H50" s="39">
        <v>89</v>
      </c>
      <c r="I50" s="39">
        <v>58</v>
      </c>
      <c r="J50" s="39">
        <v>57</v>
      </c>
      <c r="K50" s="39">
        <v>39</v>
      </c>
      <c r="L50" s="39">
        <v>56</v>
      </c>
      <c r="M50" s="43">
        <v>45</v>
      </c>
      <c r="N50" s="39">
        <v>54</v>
      </c>
    </row>
    <row r="51" spans="1:14" s="8" customFormat="1" ht="12.75" customHeight="1">
      <c r="A51" s="108" t="s">
        <v>137</v>
      </c>
      <c r="B51" s="39">
        <v>373</v>
      </c>
      <c r="C51" s="39">
        <v>113</v>
      </c>
      <c r="D51" s="39">
        <v>128</v>
      </c>
      <c r="E51" s="39">
        <v>155</v>
      </c>
      <c r="F51" s="39">
        <v>0</v>
      </c>
      <c r="G51" s="39">
        <v>127</v>
      </c>
      <c r="H51" s="39">
        <v>89</v>
      </c>
      <c r="I51" s="39">
        <v>58</v>
      </c>
      <c r="J51" s="39">
        <v>56</v>
      </c>
      <c r="K51" s="39">
        <v>39</v>
      </c>
      <c r="L51" s="39">
        <v>56</v>
      </c>
      <c r="M51" s="43">
        <v>44</v>
      </c>
      <c r="N51" s="39">
        <v>54</v>
      </c>
    </row>
    <row r="52" spans="1:14" s="8" customFormat="1" ht="12.75" customHeight="1">
      <c r="A52" s="108" t="s">
        <v>138</v>
      </c>
      <c r="B52" s="39">
        <v>2</v>
      </c>
      <c r="C52" s="39">
        <v>1</v>
      </c>
      <c r="D52" s="39">
        <v>0</v>
      </c>
      <c r="E52" s="39">
        <v>1</v>
      </c>
      <c r="F52" s="39">
        <v>0</v>
      </c>
      <c r="G52" s="39">
        <v>1</v>
      </c>
      <c r="H52" s="39">
        <v>0</v>
      </c>
      <c r="I52" s="39">
        <v>0</v>
      </c>
      <c r="J52" s="39">
        <v>1</v>
      </c>
      <c r="K52" s="39">
        <v>1</v>
      </c>
      <c r="L52" s="39">
        <v>1</v>
      </c>
      <c r="M52" s="43">
        <v>1</v>
      </c>
      <c r="N52" s="39">
        <v>0</v>
      </c>
    </row>
    <row r="53" spans="1:14" s="8" customFormat="1" ht="12.75" customHeight="1">
      <c r="A53" s="108" t="s">
        <v>214</v>
      </c>
      <c r="B53" s="39">
        <v>133953</v>
      </c>
      <c r="C53" s="39">
        <v>133956</v>
      </c>
      <c r="D53" s="39">
        <v>8088</v>
      </c>
      <c r="E53" s="39">
        <v>60850</v>
      </c>
      <c r="F53" s="39">
        <v>84133</v>
      </c>
      <c r="G53" s="39">
        <v>91616</v>
      </c>
      <c r="H53" s="39">
        <v>94221</v>
      </c>
      <c r="I53" s="39">
        <v>96841</v>
      </c>
      <c r="J53" s="39">
        <v>101045</v>
      </c>
      <c r="K53" s="39">
        <v>85297</v>
      </c>
      <c r="L53" s="39">
        <v>101295</v>
      </c>
      <c r="M53" s="43" t="s">
        <v>222</v>
      </c>
      <c r="N53" s="39">
        <v>115934</v>
      </c>
    </row>
    <row r="54" spans="1:14" s="8" customFormat="1" ht="12.75" customHeight="1">
      <c r="A54" s="108" t="s">
        <v>139</v>
      </c>
      <c r="B54" s="39">
        <v>47250</v>
      </c>
      <c r="C54" s="39">
        <v>47071</v>
      </c>
      <c r="D54" s="39">
        <v>718</v>
      </c>
      <c r="E54" s="39">
        <v>17014</v>
      </c>
      <c r="F54" s="39">
        <v>25673</v>
      </c>
      <c r="G54" s="39">
        <v>27763</v>
      </c>
      <c r="H54" s="39">
        <v>28559</v>
      </c>
      <c r="I54" s="39">
        <v>29268</v>
      </c>
      <c r="J54" s="39">
        <v>30801</v>
      </c>
      <c r="K54" s="39">
        <v>26165</v>
      </c>
      <c r="L54" s="39">
        <v>31045</v>
      </c>
      <c r="M54" s="43" t="s">
        <v>223</v>
      </c>
      <c r="N54" s="39">
        <v>35946</v>
      </c>
    </row>
    <row r="55" spans="1:14" s="8" customFormat="1" ht="12.75" customHeight="1">
      <c r="A55" s="108" t="s">
        <v>140</v>
      </c>
      <c r="B55" s="39">
        <v>94054</v>
      </c>
      <c r="C55" s="39">
        <v>93994</v>
      </c>
      <c r="D55" s="39">
        <v>1814</v>
      </c>
      <c r="E55" s="39">
        <v>33392</v>
      </c>
      <c r="F55" s="39">
        <v>47400</v>
      </c>
      <c r="G55" s="39">
        <v>52523</v>
      </c>
      <c r="H55" s="39">
        <v>54330</v>
      </c>
      <c r="I55" s="39">
        <v>56384</v>
      </c>
      <c r="J55" s="39">
        <v>58883</v>
      </c>
      <c r="K55" s="39">
        <v>48573</v>
      </c>
      <c r="L55" s="39">
        <v>58825</v>
      </c>
      <c r="M55" s="43" t="s">
        <v>224</v>
      </c>
      <c r="N55" s="39">
        <v>68553</v>
      </c>
    </row>
    <row r="56" spans="1:14" s="8" customFormat="1" ht="12.75" customHeight="1">
      <c r="A56" s="108" t="s">
        <v>215</v>
      </c>
      <c r="B56" s="39">
        <v>33253</v>
      </c>
      <c r="C56" s="39">
        <v>32383</v>
      </c>
      <c r="D56" s="39">
        <v>6210</v>
      </c>
      <c r="E56" s="39">
        <v>23930</v>
      </c>
      <c r="F56" s="39">
        <v>30483</v>
      </c>
      <c r="G56" s="39">
        <v>33042</v>
      </c>
      <c r="H56" s="39">
        <v>33870</v>
      </c>
      <c r="I56" s="39">
        <v>34437</v>
      </c>
      <c r="J56" s="39">
        <v>35617</v>
      </c>
      <c r="K56" s="39">
        <v>29909</v>
      </c>
      <c r="L56" s="39">
        <v>35208</v>
      </c>
      <c r="M56" s="43" t="s">
        <v>225</v>
      </c>
      <c r="N56" s="39">
        <v>39030</v>
      </c>
    </row>
    <row r="57" spans="1:14" s="8" customFormat="1" ht="12.75" customHeight="1">
      <c r="A57" s="108" t="s">
        <v>216</v>
      </c>
      <c r="B57" s="39">
        <v>57</v>
      </c>
      <c r="C57" s="39">
        <v>49</v>
      </c>
      <c r="D57" s="39">
        <v>22</v>
      </c>
      <c r="E57" s="39">
        <v>43</v>
      </c>
      <c r="F57" s="39">
        <v>45</v>
      </c>
      <c r="G57" s="39">
        <v>52</v>
      </c>
      <c r="H57" s="39">
        <v>55</v>
      </c>
      <c r="I57" s="39">
        <v>54</v>
      </c>
      <c r="J57" s="39">
        <v>58</v>
      </c>
      <c r="K57" s="39">
        <v>34</v>
      </c>
      <c r="L57" s="39">
        <v>54</v>
      </c>
      <c r="M57" s="43">
        <v>58</v>
      </c>
      <c r="N57" s="39">
        <v>61</v>
      </c>
    </row>
    <row r="58" spans="1:14" s="8" customFormat="1" ht="12.75" customHeight="1">
      <c r="A58" s="108" t="s">
        <v>141</v>
      </c>
      <c r="B58" s="39">
        <v>34229</v>
      </c>
      <c r="C58" s="39">
        <v>33795</v>
      </c>
      <c r="D58" s="39">
        <v>9079</v>
      </c>
      <c r="E58" s="39">
        <v>25081</v>
      </c>
      <c r="F58" s="39">
        <v>28248</v>
      </c>
      <c r="G58" s="39">
        <v>29589</v>
      </c>
      <c r="H58" s="39">
        <v>30170</v>
      </c>
      <c r="I58" s="39">
        <v>30910</v>
      </c>
      <c r="J58" s="39">
        <v>32021</v>
      </c>
      <c r="K58" s="39">
        <v>30909</v>
      </c>
      <c r="L58" s="39">
        <v>34775</v>
      </c>
      <c r="M58" s="43" t="s">
        <v>226</v>
      </c>
      <c r="N58" s="39">
        <v>39417</v>
      </c>
    </row>
    <row r="59" spans="1:14" s="8" customFormat="1" ht="12.75" customHeight="1">
      <c r="A59" s="108" t="s">
        <v>142</v>
      </c>
      <c r="B59" s="39">
        <v>31954</v>
      </c>
      <c r="C59" s="39">
        <v>31573</v>
      </c>
      <c r="D59" s="39">
        <v>8316</v>
      </c>
      <c r="E59" s="39">
        <v>23229</v>
      </c>
      <c r="F59" s="39">
        <v>26197</v>
      </c>
      <c r="G59" s="39">
        <v>27449</v>
      </c>
      <c r="H59" s="39">
        <v>27933</v>
      </c>
      <c r="I59" s="39">
        <v>28607</v>
      </c>
      <c r="J59" s="39">
        <v>29442</v>
      </c>
      <c r="K59" s="39">
        <v>27985</v>
      </c>
      <c r="L59" s="39">
        <v>31669</v>
      </c>
      <c r="M59" s="43" t="s">
        <v>227</v>
      </c>
      <c r="N59" s="39">
        <v>36221</v>
      </c>
    </row>
    <row r="60" spans="1:14" s="8" customFormat="1" ht="12.75" customHeight="1">
      <c r="A60" s="108" t="s">
        <v>143</v>
      </c>
      <c r="B60" s="39">
        <v>1226</v>
      </c>
      <c r="C60" s="39">
        <v>1200</v>
      </c>
      <c r="D60" s="39">
        <v>350</v>
      </c>
      <c r="E60" s="39">
        <v>1021</v>
      </c>
      <c r="F60" s="39">
        <v>1090</v>
      </c>
      <c r="G60" s="39">
        <v>1144</v>
      </c>
      <c r="H60" s="39">
        <v>1239</v>
      </c>
      <c r="I60" s="39">
        <v>1286</v>
      </c>
      <c r="J60" s="39">
        <v>1554</v>
      </c>
      <c r="K60" s="39">
        <v>1963</v>
      </c>
      <c r="L60" s="39">
        <v>2001</v>
      </c>
      <c r="M60" s="43" t="s">
        <v>228</v>
      </c>
      <c r="N60" s="39">
        <v>2045</v>
      </c>
    </row>
    <row r="61" spans="1:14" s="8" customFormat="1" ht="12.75" customHeight="1">
      <c r="A61" s="108" t="s">
        <v>144</v>
      </c>
      <c r="B61" s="39">
        <v>1000</v>
      </c>
      <c r="C61" s="39">
        <v>966</v>
      </c>
      <c r="D61" s="39">
        <v>393</v>
      </c>
      <c r="E61" s="39">
        <v>789</v>
      </c>
      <c r="F61" s="39">
        <v>912</v>
      </c>
      <c r="G61" s="39">
        <v>944</v>
      </c>
      <c r="H61" s="39">
        <v>949</v>
      </c>
      <c r="I61" s="39">
        <v>954</v>
      </c>
      <c r="J61" s="39">
        <v>952</v>
      </c>
      <c r="K61" s="39">
        <v>875</v>
      </c>
      <c r="L61" s="39">
        <v>1013</v>
      </c>
      <c r="M61" s="43" t="s">
        <v>229</v>
      </c>
      <c r="N61" s="39">
        <v>1058</v>
      </c>
    </row>
    <row r="62" spans="1:14" s="8" customFormat="1" ht="12.75" customHeight="1">
      <c r="A62" s="108" t="s">
        <v>145</v>
      </c>
      <c r="B62" s="39">
        <v>21</v>
      </c>
      <c r="C62" s="39">
        <v>23</v>
      </c>
      <c r="D62" s="39">
        <v>10</v>
      </c>
      <c r="E62" s="39">
        <v>18</v>
      </c>
      <c r="F62" s="39">
        <v>25</v>
      </c>
      <c r="G62" s="39">
        <v>25</v>
      </c>
      <c r="H62" s="39">
        <v>28</v>
      </c>
      <c r="I62" s="39">
        <v>30</v>
      </c>
      <c r="J62" s="39">
        <v>30</v>
      </c>
      <c r="K62" s="39">
        <v>46</v>
      </c>
      <c r="L62" s="39">
        <v>45</v>
      </c>
      <c r="M62" s="43">
        <v>40</v>
      </c>
      <c r="N62" s="39">
        <v>42</v>
      </c>
    </row>
    <row r="63" spans="1:14" s="8" customFormat="1" ht="12.75" customHeight="1">
      <c r="A63" s="111" t="s">
        <v>146</v>
      </c>
      <c r="B63" s="40">
        <v>40</v>
      </c>
      <c r="C63" s="40">
        <v>38</v>
      </c>
      <c r="D63" s="40">
        <v>14</v>
      </c>
      <c r="E63" s="40">
        <v>32</v>
      </c>
      <c r="F63" s="40">
        <v>34</v>
      </c>
      <c r="G63" s="40">
        <v>36</v>
      </c>
      <c r="H63" s="40">
        <v>38</v>
      </c>
      <c r="I63" s="40">
        <v>44</v>
      </c>
      <c r="J63" s="40">
        <v>51</v>
      </c>
      <c r="K63" s="40">
        <v>43</v>
      </c>
      <c r="L63" s="40">
        <v>51</v>
      </c>
      <c r="M63" s="150">
        <v>50</v>
      </c>
      <c r="N63" s="40">
        <v>54</v>
      </c>
    </row>
    <row r="64" spans="1:14" s="7" customFormat="1" ht="12.75">
      <c r="A64" s="7" t="s">
        <v>172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</row>
    <row r="65" ht="12.75">
      <c r="A65" s="10"/>
    </row>
    <row r="67" ht="12.75">
      <c r="F67" s="165">
        <v>10</v>
      </c>
    </row>
  </sheetData>
  <mergeCells count="1">
    <mergeCell ref="C3:N3"/>
  </mergeCells>
  <printOptions/>
  <pageMargins left="0" right="0" top="0.3937007874015748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Q14" sqref="Q13:Q14"/>
    </sheetView>
  </sheetViews>
  <sheetFormatPr defaultColWidth="9.140625" defaultRowHeight="12.75"/>
  <cols>
    <col min="1" max="1" width="21.8515625" style="113" customWidth="1"/>
    <col min="2" max="10" width="7.57421875" style="3" customWidth="1"/>
    <col min="11" max="11" width="8.140625" style="3" customWidth="1"/>
    <col min="12" max="12" width="7.57421875" style="3" customWidth="1"/>
    <col min="13" max="13" width="7.7109375" style="3" customWidth="1"/>
    <col min="14" max="14" width="8.57421875" style="3" customWidth="1"/>
    <col min="15" max="15" width="9.7109375" style="3" hidden="1" customWidth="1"/>
    <col min="16" max="16384" width="9.140625" style="3" customWidth="1"/>
  </cols>
  <sheetData>
    <row r="1" spans="1:15" s="8" customFormat="1" ht="13.5" customHeight="1">
      <c r="A1" s="1" t="s">
        <v>193</v>
      </c>
      <c r="B1" s="1"/>
      <c r="C1" s="1"/>
      <c r="D1" s="1"/>
      <c r="E1" s="1"/>
      <c r="F1" s="1"/>
      <c r="G1" s="1"/>
      <c r="H1" s="1"/>
      <c r="I1" s="1"/>
      <c r="O1" s="1"/>
    </row>
    <row r="2" spans="1:15" s="8" customFormat="1" ht="13.5" customHeight="1">
      <c r="A2" s="89" t="s">
        <v>247</v>
      </c>
      <c r="B2" s="114"/>
      <c r="C2" s="41"/>
      <c r="D2" s="114"/>
      <c r="E2" s="41"/>
      <c r="F2" s="41"/>
      <c r="G2" s="41"/>
      <c r="H2" s="41"/>
      <c r="I2" s="41"/>
      <c r="J2" s="41"/>
      <c r="K2" s="41"/>
      <c r="L2" s="41"/>
      <c r="M2" s="41"/>
      <c r="N2" s="1" t="s">
        <v>201</v>
      </c>
      <c r="O2" s="1"/>
    </row>
    <row r="3" spans="1:15" ht="12.75" customHeight="1">
      <c r="A3" s="96"/>
      <c r="B3" s="172" t="s">
        <v>161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44" t="s">
        <v>162</v>
      </c>
    </row>
    <row r="4" spans="1:15" ht="12.75">
      <c r="A4" s="97"/>
      <c r="B4" s="28" t="s">
        <v>1</v>
      </c>
      <c r="C4" s="30" t="s">
        <v>2</v>
      </c>
      <c r="D4" s="31" t="s">
        <v>3</v>
      </c>
      <c r="E4" s="28" t="s">
        <v>148</v>
      </c>
      <c r="F4" s="28" t="s">
        <v>168</v>
      </c>
      <c r="G4" s="28" t="s">
        <v>171</v>
      </c>
      <c r="H4" s="28" t="s">
        <v>173</v>
      </c>
      <c r="I4" s="28" t="s">
        <v>174</v>
      </c>
      <c r="J4" s="28" t="s">
        <v>180</v>
      </c>
      <c r="K4" s="28" t="s">
        <v>189</v>
      </c>
      <c r="L4" s="28" t="s">
        <v>208</v>
      </c>
      <c r="M4" s="28" t="s">
        <v>259</v>
      </c>
      <c r="N4" s="28" t="s">
        <v>230</v>
      </c>
      <c r="O4" s="45" t="s">
        <v>165</v>
      </c>
    </row>
    <row r="5" spans="1:15" ht="12.75">
      <c r="A5" s="98" t="s">
        <v>108</v>
      </c>
      <c r="B5" s="46">
        <v>731410.899</v>
      </c>
      <c r="C5" s="46">
        <v>525731.886</v>
      </c>
      <c r="D5" s="46">
        <v>375845.502</v>
      </c>
      <c r="E5" s="46">
        <v>429583.84</v>
      </c>
      <c r="F5" s="46">
        <v>497954.74700000003</v>
      </c>
      <c r="G5" s="46">
        <v>516902.375</v>
      </c>
      <c r="H5" s="46">
        <v>523376.134</v>
      </c>
      <c r="I5" s="46">
        <v>511699.914</v>
      </c>
      <c r="J5" s="46">
        <v>510496.113</v>
      </c>
      <c r="K5" s="46">
        <v>553697.962</v>
      </c>
      <c r="L5" s="46">
        <v>558787.169</v>
      </c>
      <c r="M5" s="46">
        <v>566649.726</v>
      </c>
      <c r="N5" s="46">
        <f>SUM(B5:M5)</f>
        <v>6302136.267</v>
      </c>
      <c r="O5" s="73">
        <v>10000000</v>
      </c>
    </row>
    <row r="6" spans="1:15" ht="12.75">
      <c r="A6" s="99" t="s">
        <v>175</v>
      </c>
      <c r="B6" s="131">
        <v>159.905</v>
      </c>
      <c r="C6" s="131">
        <v>89.426</v>
      </c>
      <c r="D6" s="131">
        <v>23.188</v>
      </c>
      <c r="E6" s="131">
        <v>22.977</v>
      </c>
      <c r="F6" s="131">
        <v>21.111</v>
      </c>
      <c r="G6" s="131">
        <v>34.86</v>
      </c>
      <c r="H6" s="131">
        <v>65.7</v>
      </c>
      <c r="I6" s="131">
        <v>284</v>
      </c>
      <c r="J6" s="131">
        <v>1639.301</v>
      </c>
      <c r="K6" s="131">
        <v>840.771</v>
      </c>
      <c r="L6" s="131">
        <v>459.17</v>
      </c>
      <c r="M6" s="131">
        <v>353.76</v>
      </c>
      <c r="N6" s="131">
        <f aca="true" t="shared" si="0" ref="N6:N12">SUM(B6:M6)</f>
        <v>3994.169</v>
      </c>
      <c r="O6" s="4"/>
    </row>
    <row r="7" spans="1:15" ht="12.75">
      <c r="A7" s="99" t="s">
        <v>176</v>
      </c>
      <c r="B7" s="131">
        <v>15010.153</v>
      </c>
      <c r="C7" s="131">
        <v>11748.927</v>
      </c>
      <c r="D7" s="131">
        <v>12069.7</v>
      </c>
      <c r="E7" s="131">
        <v>13893.595</v>
      </c>
      <c r="F7" s="131">
        <v>15470.296999999999</v>
      </c>
      <c r="G7" s="131">
        <v>15408.2</v>
      </c>
      <c r="H7" s="131">
        <v>15845.412</v>
      </c>
      <c r="I7" s="131">
        <v>13859.521</v>
      </c>
      <c r="J7" s="131">
        <v>13442.014</v>
      </c>
      <c r="K7" s="131">
        <v>12970.562</v>
      </c>
      <c r="L7" s="131">
        <v>13126.435</v>
      </c>
      <c r="M7" s="131">
        <v>13478.456</v>
      </c>
      <c r="N7" s="131">
        <f t="shared" si="0"/>
        <v>166323.272</v>
      </c>
      <c r="O7" s="4"/>
    </row>
    <row r="8" spans="1:15" ht="12.75">
      <c r="A8" s="99" t="s">
        <v>177</v>
      </c>
      <c r="B8" s="131">
        <v>3056.916</v>
      </c>
      <c r="C8" s="131">
        <v>2344.141</v>
      </c>
      <c r="D8" s="131">
        <v>2087.848</v>
      </c>
      <c r="E8" s="131">
        <v>2331.012</v>
      </c>
      <c r="F8" s="131">
        <v>2584.0040000000004</v>
      </c>
      <c r="G8" s="131">
        <v>2365.026</v>
      </c>
      <c r="H8" s="131">
        <v>2467.133</v>
      </c>
      <c r="I8" s="131">
        <v>2335.083</v>
      </c>
      <c r="J8" s="131">
        <v>2199.216</v>
      </c>
      <c r="K8" s="131">
        <v>2108.574</v>
      </c>
      <c r="L8" s="131">
        <v>2070.732</v>
      </c>
      <c r="M8" s="131">
        <v>2162.86</v>
      </c>
      <c r="N8" s="131">
        <f t="shared" si="0"/>
        <v>28112.545000000002</v>
      </c>
      <c r="O8" s="4"/>
    </row>
    <row r="9" spans="1:15" s="10" customFormat="1" ht="12.75">
      <c r="A9" s="99" t="s">
        <v>178</v>
      </c>
      <c r="B9" s="131">
        <v>5291.737</v>
      </c>
      <c r="C9" s="131">
        <v>3450.9620000000004</v>
      </c>
      <c r="D9" s="131">
        <v>1676.195</v>
      </c>
      <c r="E9" s="131">
        <v>2120.24</v>
      </c>
      <c r="F9" s="131">
        <v>2620.405</v>
      </c>
      <c r="G9" s="131">
        <v>3964.967</v>
      </c>
      <c r="H9" s="131">
        <v>3985.893</v>
      </c>
      <c r="I9" s="131">
        <v>4305.602</v>
      </c>
      <c r="J9" s="131">
        <v>5132.968</v>
      </c>
      <c r="K9" s="131">
        <v>5923.598</v>
      </c>
      <c r="L9" s="131">
        <v>6342.365</v>
      </c>
      <c r="M9" s="131">
        <v>6880.552</v>
      </c>
      <c r="N9" s="131">
        <f t="shared" si="0"/>
        <v>51695.484</v>
      </c>
      <c r="O9" s="4"/>
    </row>
    <row r="10" spans="1:15" ht="12.75">
      <c r="A10" s="100" t="s">
        <v>218</v>
      </c>
      <c r="B10" s="131">
        <v>637274.479</v>
      </c>
      <c r="C10" s="131">
        <v>470528.73</v>
      </c>
      <c r="D10" s="131">
        <v>330366.18</v>
      </c>
      <c r="E10" s="131">
        <v>387422.81200000003</v>
      </c>
      <c r="F10" s="131">
        <v>435423.466</v>
      </c>
      <c r="G10" s="131">
        <v>434962.549</v>
      </c>
      <c r="H10" s="131">
        <v>436992.528</v>
      </c>
      <c r="I10" s="131">
        <v>423730.783</v>
      </c>
      <c r="J10" s="131">
        <v>413651.573</v>
      </c>
      <c r="K10" s="131">
        <v>428353.212</v>
      </c>
      <c r="L10" s="131">
        <v>431765.114</v>
      </c>
      <c r="M10" s="131">
        <v>438769.24</v>
      </c>
      <c r="N10" s="131">
        <f t="shared" si="0"/>
        <v>5269240.666</v>
      </c>
      <c r="O10" s="4"/>
    </row>
    <row r="11" spans="1:15" ht="12.75">
      <c r="A11" s="101" t="s">
        <v>179</v>
      </c>
      <c r="B11" s="132" t="s">
        <v>109</v>
      </c>
      <c r="C11" s="132">
        <v>386708.45599999995</v>
      </c>
      <c r="D11" s="132">
        <v>174064.201</v>
      </c>
      <c r="E11" s="132">
        <v>154599.55</v>
      </c>
      <c r="F11" s="132">
        <v>139205.592</v>
      </c>
      <c r="G11" s="132">
        <v>152488.771</v>
      </c>
      <c r="H11" s="132">
        <v>150271.495</v>
      </c>
      <c r="I11" s="132">
        <v>139343.832</v>
      </c>
      <c r="J11" s="132">
        <v>125195.452</v>
      </c>
      <c r="K11" s="132">
        <v>124132.423</v>
      </c>
      <c r="L11" s="132">
        <v>122675.05</v>
      </c>
      <c r="M11" s="132">
        <v>125646.64</v>
      </c>
      <c r="N11" s="132">
        <f t="shared" si="0"/>
        <v>1794331.4619999998</v>
      </c>
      <c r="O11" s="4"/>
    </row>
    <row r="12" spans="1:15" s="50" customFormat="1" ht="10.5">
      <c r="A12" s="49" t="s">
        <v>163</v>
      </c>
      <c r="B12" s="86">
        <f aca="true" t="shared" si="1" ref="B12:M12">B13+B15+B20+B24+B25+B28+B29+B30</f>
        <v>804129.999</v>
      </c>
      <c r="C12" s="86">
        <f t="shared" si="1"/>
        <v>842759.101</v>
      </c>
      <c r="D12" s="86">
        <f t="shared" si="1"/>
        <v>872338.735</v>
      </c>
      <c r="E12" s="86">
        <f t="shared" si="1"/>
        <v>876662.4839999999</v>
      </c>
      <c r="F12" s="86">
        <f t="shared" si="1"/>
        <v>1185869.2780000002</v>
      </c>
      <c r="G12" s="86">
        <f t="shared" si="1"/>
        <v>1243078.0480000002</v>
      </c>
      <c r="H12" s="86">
        <f t="shared" si="1"/>
        <v>1230001.367</v>
      </c>
      <c r="I12" s="86">
        <f t="shared" si="1"/>
        <v>1231006.2790000003</v>
      </c>
      <c r="J12" s="86">
        <f t="shared" si="1"/>
        <v>1225386.539</v>
      </c>
      <c r="K12" s="86">
        <f t="shared" si="1"/>
        <v>1275704.373</v>
      </c>
      <c r="L12" s="86">
        <f t="shared" si="1"/>
        <v>1305205.2000000002</v>
      </c>
      <c r="M12" s="86">
        <f t="shared" si="1"/>
        <v>1313128.376</v>
      </c>
      <c r="N12" s="86">
        <f t="shared" si="0"/>
        <v>13405269.779000001</v>
      </c>
      <c r="O12" s="86"/>
    </row>
    <row r="13" spans="1:15" s="9" customFormat="1" ht="12.75">
      <c r="A13" s="102" t="s">
        <v>111</v>
      </c>
      <c r="B13" s="133">
        <v>249112.152</v>
      </c>
      <c r="C13" s="134">
        <v>302015.25800000003</v>
      </c>
      <c r="D13" s="133">
        <v>338208.64</v>
      </c>
      <c r="E13" s="135">
        <v>347019.383</v>
      </c>
      <c r="F13" s="135">
        <v>657803.7660000001</v>
      </c>
      <c r="G13" s="135">
        <v>713045.221</v>
      </c>
      <c r="H13" s="135">
        <v>694927.481</v>
      </c>
      <c r="I13" s="135">
        <v>688061.6510000001</v>
      </c>
      <c r="J13" s="135">
        <v>684836.1680000001</v>
      </c>
      <c r="K13" s="135">
        <v>694194.916</v>
      </c>
      <c r="L13" s="135">
        <v>727614.975</v>
      </c>
      <c r="M13" s="135">
        <v>731050.9309999999</v>
      </c>
      <c r="N13" s="135">
        <f>SUM(B13:M13)</f>
        <v>6827890.542</v>
      </c>
      <c r="O13" s="5">
        <v>4539600</v>
      </c>
    </row>
    <row r="14" spans="1:15" s="9" customFormat="1" ht="12.75">
      <c r="A14" s="103" t="s">
        <v>231</v>
      </c>
      <c r="B14" s="131"/>
      <c r="C14" s="131">
        <v>9181.46</v>
      </c>
      <c r="D14" s="131">
        <v>8593.54</v>
      </c>
      <c r="E14" s="136">
        <v>6084.4130000000005</v>
      </c>
      <c r="F14" s="136">
        <v>3174</v>
      </c>
      <c r="G14" s="136">
        <v>2431.61</v>
      </c>
      <c r="H14" s="136">
        <v>1098.62</v>
      </c>
      <c r="I14" s="136">
        <v>1506.72</v>
      </c>
      <c r="J14" s="136">
        <v>929.42</v>
      </c>
      <c r="K14" s="136">
        <v>966.1039999999999</v>
      </c>
      <c r="L14" s="136">
        <v>605.22</v>
      </c>
      <c r="M14" s="136">
        <f>276.67+15.03</f>
        <v>291.7</v>
      </c>
      <c r="N14" s="136">
        <f aca="true" t="shared" si="2" ref="N14:N30">SUM(B14:M14)</f>
        <v>34862.807</v>
      </c>
      <c r="O14" s="5"/>
    </row>
    <row r="15" spans="1:15" ht="12.75">
      <c r="A15" s="104" t="s">
        <v>232</v>
      </c>
      <c r="B15" s="137">
        <v>451809.10400000005</v>
      </c>
      <c r="C15" s="136">
        <v>465978.615</v>
      </c>
      <c r="D15" s="136">
        <v>467676.305</v>
      </c>
      <c r="E15" s="136">
        <v>468753.644</v>
      </c>
      <c r="F15" s="136">
        <v>468607.134</v>
      </c>
      <c r="G15" s="136">
        <v>470851.29</v>
      </c>
      <c r="H15" s="136">
        <v>478221.32</v>
      </c>
      <c r="I15" s="136">
        <v>479205.3</v>
      </c>
      <c r="J15" s="136">
        <v>480823.36</v>
      </c>
      <c r="K15" s="131">
        <v>518764</v>
      </c>
      <c r="L15" s="151">
        <v>517681.36299999995</v>
      </c>
      <c r="M15" s="151">
        <v>521841.273</v>
      </c>
      <c r="N15" s="151">
        <f t="shared" si="2"/>
        <v>5790212.708</v>
      </c>
      <c r="O15" s="6">
        <v>5435000</v>
      </c>
    </row>
    <row r="16" spans="1:15" ht="12.75">
      <c r="A16" s="104" t="s">
        <v>182</v>
      </c>
      <c r="B16" s="137">
        <v>433115.424</v>
      </c>
      <c r="C16" s="136">
        <v>441180.915</v>
      </c>
      <c r="D16" s="136">
        <v>443996.645</v>
      </c>
      <c r="E16" s="136">
        <v>446760.543</v>
      </c>
      <c r="F16" s="136">
        <v>449062.989</v>
      </c>
      <c r="G16" s="136">
        <v>449994.57</v>
      </c>
      <c r="H16" s="136">
        <v>450911.46</v>
      </c>
      <c r="I16" s="136">
        <v>454053.37</v>
      </c>
      <c r="J16" s="136">
        <v>457982.08</v>
      </c>
      <c r="K16" s="138" t="s">
        <v>202</v>
      </c>
      <c r="L16" s="151">
        <v>493736.416</v>
      </c>
      <c r="M16" s="151">
        <v>497021.584</v>
      </c>
      <c r="N16" s="138" t="s">
        <v>202</v>
      </c>
      <c r="O16" s="6"/>
    </row>
    <row r="17" spans="1:15" s="9" customFormat="1" ht="12.75">
      <c r="A17" s="103" t="s">
        <v>183</v>
      </c>
      <c r="B17" s="137">
        <v>10023.64</v>
      </c>
      <c r="C17" s="136">
        <v>10133.47</v>
      </c>
      <c r="D17" s="136">
        <v>10236.39</v>
      </c>
      <c r="E17" s="136">
        <v>10099.56</v>
      </c>
      <c r="F17" s="136">
        <v>9678.09</v>
      </c>
      <c r="G17" s="136">
        <v>9310.54</v>
      </c>
      <c r="H17" s="136">
        <v>9238.8</v>
      </c>
      <c r="I17" s="136">
        <v>9464.4</v>
      </c>
      <c r="J17" s="136">
        <v>9462</v>
      </c>
      <c r="K17" s="138" t="s">
        <v>202</v>
      </c>
      <c r="L17" s="151">
        <v>9613.58</v>
      </c>
      <c r="M17" s="151">
        <v>9632.4</v>
      </c>
      <c r="N17" s="138" t="s">
        <v>202</v>
      </c>
      <c r="O17" s="6"/>
    </row>
    <row r="18" spans="1:15" s="9" customFormat="1" ht="12.75">
      <c r="A18" s="104" t="s">
        <v>114</v>
      </c>
      <c r="B18" s="137">
        <v>1881.6</v>
      </c>
      <c r="C18" s="136">
        <v>3002.4</v>
      </c>
      <c r="D18" s="136">
        <v>2786.4</v>
      </c>
      <c r="E18" s="136">
        <v>2728.8</v>
      </c>
      <c r="F18" s="136">
        <v>2361.4</v>
      </c>
      <c r="G18" s="136">
        <v>2719.2</v>
      </c>
      <c r="H18" s="136">
        <v>2468.4</v>
      </c>
      <c r="I18" s="136">
        <v>3480</v>
      </c>
      <c r="J18" s="136">
        <v>3186</v>
      </c>
      <c r="K18" s="138" t="s">
        <v>202</v>
      </c>
      <c r="L18" s="151">
        <f>2402.8+787</f>
        <v>3189.8</v>
      </c>
      <c r="M18" s="151">
        <v>3267.3</v>
      </c>
      <c r="N18" s="138" t="s">
        <v>202</v>
      </c>
      <c r="O18" s="6"/>
    </row>
    <row r="19" spans="1:15" s="9" customFormat="1" ht="12.75">
      <c r="A19" s="103" t="s">
        <v>191</v>
      </c>
      <c r="B19" s="137">
        <v>6788.440000000051</v>
      </c>
      <c r="C19" s="137">
        <v>11661.83</v>
      </c>
      <c r="D19" s="137">
        <v>10656.87</v>
      </c>
      <c r="E19" s="137">
        <v>9164.740999999965</v>
      </c>
      <c r="F19" s="137">
        <v>7504.655000000019</v>
      </c>
      <c r="G19" s="137">
        <v>8826.980000000029</v>
      </c>
      <c r="H19" s="137">
        <v>15602.66</v>
      </c>
      <c r="I19" s="137">
        <v>12207.530000000052</v>
      </c>
      <c r="J19" s="137">
        <v>10193.28</v>
      </c>
      <c r="K19" s="138" t="s">
        <v>202</v>
      </c>
      <c r="L19" s="137">
        <f>L15-L16-L17-L18</f>
        <v>11141.566999999926</v>
      </c>
      <c r="M19" s="137">
        <f>M15-M16-M17-M18</f>
        <v>11919.989000000012</v>
      </c>
      <c r="N19" s="138" t="s">
        <v>202</v>
      </c>
      <c r="O19" s="6"/>
    </row>
    <row r="20" spans="1:15" s="9" customFormat="1" ht="12.75">
      <c r="A20" s="104" t="s">
        <v>115</v>
      </c>
      <c r="B20" s="137">
        <v>10551.079</v>
      </c>
      <c r="C20" s="136">
        <v>10733.967</v>
      </c>
      <c r="D20" s="136">
        <v>10876.916000000001</v>
      </c>
      <c r="E20" s="136">
        <v>11043.319</v>
      </c>
      <c r="F20" s="136">
        <v>11318.732</v>
      </c>
      <c r="G20" s="136">
        <v>11409.479</v>
      </c>
      <c r="H20" s="136">
        <v>11526.637</v>
      </c>
      <c r="I20" s="136">
        <v>11851.107</v>
      </c>
      <c r="J20" s="136">
        <v>11668.036</v>
      </c>
      <c r="K20" s="136">
        <v>12254.633</v>
      </c>
      <c r="L20" s="136">
        <f>L21+L22+L23</f>
        <v>12762.955000000002</v>
      </c>
      <c r="M20" s="136">
        <f>M21+M22+M23</f>
        <v>12549.727</v>
      </c>
      <c r="N20" s="136">
        <f t="shared" si="2"/>
        <v>138546.587</v>
      </c>
      <c r="O20" s="6">
        <v>132667</v>
      </c>
    </row>
    <row r="21" spans="1:15" s="9" customFormat="1" ht="12.75">
      <c r="A21" s="105" t="s">
        <v>116</v>
      </c>
      <c r="B21" s="131">
        <v>5980.215</v>
      </c>
      <c r="C21" s="136">
        <v>6025.967</v>
      </c>
      <c r="D21" s="136">
        <v>6074.376</v>
      </c>
      <c r="E21" s="136">
        <v>6157.553</v>
      </c>
      <c r="F21" s="136">
        <v>6259.639</v>
      </c>
      <c r="G21" s="136">
        <v>6316.167</v>
      </c>
      <c r="H21" s="136">
        <v>6475.62</v>
      </c>
      <c r="I21" s="136">
        <v>6504.157999999999</v>
      </c>
      <c r="J21" s="136">
        <v>6494.642</v>
      </c>
      <c r="K21" s="136">
        <v>6848.517</v>
      </c>
      <c r="L21" s="136">
        <v>7046.865000000001</v>
      </c>
      <c r="M21" s="136">
        <v>7097.354</v>
      </c>
      <c r="N21" s="136">
        <f t="shared" si="2"/>
        <v>77281.07300000002</v>
      </c>
      <c r="O21" s="6"/>
    </row>
    <row r="22" spans="1:15" s="9" customFormat="1" ht="12.75">
      <c r="A22" s="105" t="s">
        <v>117</v>
      </c>
      <c r="B22" s="131">
        <v>201.28</v>
      </c>
      <c r="C22" s="136">
        <v>333.39</v>
      </c>
      <c r="D22" s="136">
        <v>335.85</v>
      </c>
      <c r="E22" s="136">
        <v>356.44</v>
      </c>
      <c r="F22" s="136">
        <v>517.48</v>
      </c>
      <c r="G22" s="136">
        <v>389.12</v>
      </c>
      <c r="H22" s="136">
        <v>330.16</v>
      </c>
      <c r="I22" s="136">
        <v>642.52</v>
      </c>
      <c r="J22" s="136">
        <v>517.72</v>
      </c>
      <c r="K22" s="136">
        <v>460.87</v>
      </c>
      <c r="L22" s="136">
        <v>606.85</v>
      </c>
      <c r="M22" s="136">
        <v>348.55</v>
      </c>
      <c r="N22" s="136">
        <f t="shared" si="2"/>
        <v>5040.2300000000005</v>
      </c>
      <c r="O22" s="6"/>
    </row>
    <row r="23" spans="1:15" s="9" customFormat="1" ht="12.75">
      <c r="A23" s="105" t="s">
        <v>118</v>
      </c>
      <c r="B23" s="131">
        <v>4369.584000000001</v>
      </c>
      <c r="C23" s="136">
        <v>4374.61</v>
      </c>
      <c r="D23" s="136">
        <v>4466.69</v>
      </c>
      <c r="E23" s="136">
        <v>4529.325999999999</v>
      </c>
      <c r="F23" s="136">
        <v>4541.612999999999</v>
      </c>
      <c r="G23" s="136">
        <v>4704.192</v>
      </c>
      <c r="H23" s="136">
        <v>4720.857000000001</v>
      </c>
      <c r="I23" s="136">
        <v>4704.429</v>
      </c>
      <c r="J23" s="136">
        <v>4655.674</v>
      </c>
      <c r="K23" s="136">
        <v>4945.246</v>
      </c>
      <c r="L23" s="136">
        <v>5109.24</v>
      </c>
      <c r="M23" s="136">
        <v>5103.823</v>
      </c>
      <c r="N23" s="136">
        <f t="shared" si="2"/>
        <v>56225.283999999985</v>
      </c>
      <c r="O23" s="6"/>
    </row>
    <row r="24" spans="1:15" s="9" customFormat="1" ht="12.75">
      <c r="A24" s="105" t="s">
        <v>119</v>
      </c>
      <c r="B24" s="131">
        <v>10236.02</v>
      </c>
      <c r="C24" s="136">
        <v>18946.54</v>
      </c>
      <c r="D24" s="136">
        <v>16921.09</v>
      </c>
      <c r="E24" s="136">
        <v>16180.5</v>
      </c>
      <c r="F24" s="136">
        <v>17229.7</v>
      </c>
      <c r="G24" s="136">
        <v>17709.997</v>
      </c>
      <c r="H24" s="136">
        <v>15788.651</v>
      </c>
      <c r="I24" s="136">
        <v>21390.747</v>
      </c>
      <c r="J24" s="136">
        <v>19168.311</v>
      </c>
      <c r="K24" s="136">
        <v>20607.067</v>
      </c>
      <c r="L24" s="136">
        <v>17607.864999999998</v>
      </c>
      <c r="M24" s="136">
        <v>17974.219</v>
      </c>
      <c r="N24" s="136">
        <f t="shared" si="2"/>
        <v>209760.707</v>
      </c>
      <c r="O24" s="6">
        <v>203364</v>
      </c>
    </row>
    <row r="25" spans="1:15" s="9" customFormat="1" ht="12.75">
      <c r="A25" s="105" t="s">
        <v>120</v>
      </c>
      <c r="B25" s="139">
        <v>23.94</v>
      </c>
      <c r="C25" s="140">
        <v>134.76</v>
      </c>
      <c r="D25" s="140">
        <v>49.02</v>
      </c>
      <c r="E25" s="136">
        <v>64.86</v>
      </c>
      <c r="F25" s="136">
        <v>52.52</v>
      </c>
      <c r="G25" s="136">
        <v>56.34</v>
      </c>
      <c r="H25" s="136">
        <v>77.28</v>
      </c>
      <c r="I25" s="136">
        <v>64.32</v>
      </c>
      <c r="J25" s="136">
        <v>63.26</v>
      </c>
      <c r="K25" s="136">
        <v>32.85</v>
      </c>
      <c r="L25" s="136">
        <v>107.34</v>
      </c>
      <c r="M25" s="136">
        <v>49.17</v>
      </c>
      <c r="N25" s="136">
        <f t="shared" si="2"/>
        <v>775.66</v>
      </c>
      <c r="O25" s="11">
        <v>698</v>
      </c>
    </row>
    <row r="26" spans="1:15" s="9" customFormat="1" ht="12.75">
      <c r="A26" s="105" t="s">
        <v>121</v>
      </c>
      <c r="B26" s="131">
        <v>0</v>
      </c>
      <c r="C26" s="136">
        <v>9.36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6</v>
      </c>
      <c r="K26" s="136">
        <v>0</v>
      </c>
      <c r="L26" s="112">
        <v>6</v>
      </c>
      <c r="M26" s="99">
        <v>0</v>
      </c>
      <c r="N26" s="158">
        <f t="shared" si="2"/>
        <v>21.36</v>
      </c>
      <c r="O26" s="6"/>
    </row>
    <row r="27" spans="1:15" s="10" customFormat="1" ht="12.75">
      <c r="A27" s="105" t="s">
        <v>184</v>
      </c>
      <c r="B27" s="131">
        <v>23.94</v>
      </c>
      <c r="C27" s="136">
        <v>125.4</v>
      </c>
      <c r="D27" s="136">
        <v>49.02</v>
      </c>
      <c r="E27" s="136">
        <v>64.86</v>
      </c>
      <c r="F27" s="136">
        <v>52.52</v>
      </c>
      <c r="G27" s="136">
        <v>56.34</v>
      </c>
      <c r="H27" s="136">
        <v>77.28</v>
      </c>
      <c r="I27" s="136">
        <v>64.32</v>
      </c>
      <c r="J27" s="136">
        <v>57.26</v>
      </c>
      <c r="K27" s="136">
        <v>32.85</v>
      </c>
      <c r="L27" s="136">
        <v>101.34</v>
      </c>
      <c r="M27" s="136">
        <v>49.17</v>
      </c>
      <c r="N27" s="136">
        <f t="shared" si="2"/>
        <v>754.3000000000001</v>
      </c>
      <c r="O27" s="6">
        <v>698</v>
      </c>
    </row>
    <row r="28" spans="1:15" s="82" customFormat="1" ht="12.75" customHeight="1">
      <c r="A28" s="105" t="s">
        <v>123</v>
      </c>
      <c r="B28" s="131">
        <v>103.475</v>
      </c>
      <c r="C28" s="136">
        <v>107.265</v>
      </c>
      <c r="D28" s="136">
        <v>129.08</v>
      </c>
      <c r="E28" s="136">
        <v>178.03</v>
      </c>
      <c r="F28" s="136">
        <v>113.075</v>
      </c>
      <c r="G28" s="136">
        <v>166.56</v>
      </c>
      <c r="H28" s="136">
        <v>131.23</v>
      </c>
      <c r="I28" s="136">
        <v>193.615</v>
      </c>
      <c r="J28" s="136">
        <v>164</v>
      </c>
      <c r="K28" s="136">
        <v>199.52</v>
      </c>
      <c r="L28" s="136">
        <v>75.635</v>
      </c>
      <c r="M28" s="136">
        <f>72+24.08</f>
        <v>96.08</v>
      </c>
      <c r="N28" s="136">
        <f t="shared" si="2"/>
        <v>1657.565</v>
      </c>
      <c r="O28" s="6">
        <v>2633</v>
      </c>
    </row>
    <row r="29" spans="1:15" s="8" customFormat="1" ht="12.75" customHeight="1">
      <c r="A29" s="105" t="s">
        <v>124</v>
      </c>
      <c r="B29" s="131">
        <v>7919.1</v>
      </c>
      <c r="C29" s="136">
        <v>10920</v>
      </c>
      <c r="D29" s="136">
        <v>9040.5</v>
      </c>
      <c r="E29" s="136">
        <v>8506.2</v>
      </c>
      <c r="F29" s="136">
        <v>8363.1</v>
      </c>
      <c r="G29" s="136">
        <v>8425.486</v>
      </c>
      <c r="H29" s="136">
        <v>7650.551</v>
      </c>
      <c r="I29" s="136">
        <v>9330.614</v>
      </c>
      <c r="J29" s="136">
        <v>8306.891</v>
      </c>
      <c r="K29" s="136">
        <v>9653.309</v>
      </c>
      <c r="L29" s="136">
        <v>9741.2</v>
      </c>
      <c r="M29" s="136">
        <v>10150.617</v>
      </c>
      <c r="N29" s="136">
        <f t="shared" si="2"/>
        <v>108007.56799999998</v>
      </c>
      <c r="O29" s="6">
        <v>115792</v>
      </c>
    </row>
    <row r="30" spans="1:15" s="8" customFormat="1" ht="12.75" customHeight="1">
      <c r="A30" s="106" t="s">
        <v>125</v>
      </c>
      <c r="B30" s="141">
        <v>74375.12899999999</v>
      </c>
      <c r="C30" s="142">
        <v>33922.695999999996</v>
      </c>
      <c r="D30" s="142">
        <v>29437.183999999997</v>
      </c>
      <c r="E30" s="142">
        <v>24916.548</v>
      </c>
      <c r="F30" s="142">
        <v>22381.251</v>
      </c>
      <c r="G30" s="142">
        <v>21413.675</v>
      </c>
      <c r="H30" s="142">
        <v>21678.216999999997</v>
      </c>
      <c r="I30" s="142">
        <v>20908.925000000003</v>
      </c>
      <c r="J30" s="142">
        <v>20356.513</v>
      </c>
      <c r="K30" s="142">
        <v>19998.078</v>
      </c>
      <c r="L30" s="142">
        <v>19613.867000000002</v>
      </c>
      <c r="M30" s="142">
        <v>19416.359</v>
      </c>
      <c r="N30" s="142">
        <f t="shared" si="2"/>
        <v>328418.442</v>
      </c>
      <c r="O30" s="6">
        <v>422724</v>
      </c>
    </row>
    <row r="31" spans="1:15" s="8" customFormat="1" ht="12.75" customHeight="1">
      <c r="A31" s="107" t="s">
        <v>236</v>
      </c>
      <c r="B31" s="143">
        <v>370722.769</v>
      </c>
      <c r="C31" s="143">
        <v>153385.29</v>
      </c>
      <c r="D31" s="143">
        <v>307042.05</v>
      </c>
      <c r="E31" s="143">
        <v>291303.55299999996</v>
      </c>
      <c r="F31" s="143">
        <v>286275.918</v>
      </c>
      <c r="G31" s="143">
        <v>296666.839</v>
      </c>
      <c r="H31" s="144">
        <v>307312.511</v>
      </c>
      <c r="I31" s="144">
        <v>357031.844</v>
      </c>
      <c r="J31" s="144">
        <v>346314.168</v>
      </c>
      <c r="K31" s="144">
        <v>427092.797</v>
      </c>
      <c r="L31" s="144">
        <v>469174.911</v>
      </c>
      <c r="M31" s="144">
        <v>485554.009</v>
      </c>
      <c r="N31" s="144">
        <f>SUM(B31:M31)</f>
        <v>4097876.659</v>
      </c>
      <c r="O31" s="81">
        <v>5000000</v>
      </c>
    </row>
    <row r="32" spans="1:15" s="8" customFormat="1" ht="12.75" customHeight="1">
      <c r="A32" s="108" t="s">
        <v>233</v>
      </c>
      <c r="B32" s="145">
        <v>529.61</v>
      </c>
      <c r="C32" s="145">
        <v>-1.374</v>
      </c>
      <c r="D32" s="145">
        <v>21.929</v>
      </c>
      <c r="E32" s="145">
        <v>-11.045</v>
      </c>
      <c r="F32" s="145">
        <v>8.395</v>
      </c>
      <c r="G32" s="145">
        <v>2.4</v>
      </c>
      <c r="H32" s="145">
        <v>1.2</v>
      </c>
      <c r="I32" s="145">
        <v>0.3</v>
      </c>
      <c r="J32" s="145">
        <v>0</v>
      </c>
      <c r="K32" s="145">
        <v>0</v>
      </c>
      <c r="L32" s="145">
        <v>0</v>
      </c>
      <c r="M32" s="145">
        <v>0</v>
      </c>
      <c r="N32" s="145">
        <f aca="true" t="shared" si="3" ref="N32:N55">SUM(B32:M32)</f>
        <v>551.415</v>
      </c>
      <c r="O32" s="21"/>
    </row>
    <row r="33" spans="1:15" s="8" customFormat="1" ht="12.75" customHeight="1">
      <c r="A33" s="109" t="s">
        <v>244</v>
      </c>
      <c r="B33" s="141">
        <v>370193.159</v>
      </c>
      <c r="C33" s="141">
        <v>153386.664</v>
      </c>
      <c r="D33" s="141">
        <v>307020.121</v>
      </c>
      <c r="E33" s="141">
        <v>291314.598</v>
      </c>
      <c r="F33" s="141">
        <v>286267.523</v>
      </c>
      <c r="G33" s="141">
        <v>296664.439</v>
      </c>
      <c r="H33" s="146">
        <v>307311.311</v>
      </c>
      <c r="I33" s="141">
        <v>357031.544</v>
      </c>
      <c r="J33" s="141">
        <v>346314.168</v>
      </c>
      <c r="K33" s="141">
        <v>427092.797</v>
      </c>
      <c r="L33" s="141">
        <v>469174.911</v>
      </c>
      <c r="M33" s="141">
        <v>485554.009</v>
      </c>
      <c r="N33" s="141">
        <f t="shared" si="3"/>
        <v>4097325.244</v>
      </c>
      <c r="O33" s="21"/>
    </row>
    <row r="34" spans="1:15" s="8" customFormat="1" ht="12.75" customHeight="1">
      <c r="A34" s="108" t="s">
        <v>129</v>
      </c>
      <c r="B34" s="137">
        <v>20855.083</v>
      </c>
      <c r="C34" s="137">
        <v>30576.387</v>
      </c>
      <c r="D34" s="137">
        <v>29827.241</v>
      </c>
      <c r="E34" s="137">
        <v>31209.386000000002</v>
      </c>
      <c r="F34" s="137">
        <v>31923.823</v>
      </c>
      <c r="G34" s="137">
        <v>31816.149</v>
      </c>
      <c r="H34" s="137">
        <v>29843.757</v>
      </c>
      <c r="I34" s="137">
        <v>34320.708</v>
      </c>
      <c r="J34" s="137">
        <v>31017.853</v>
      </c>
      <c r="K34" s="137">
        <v>32337.548</v>
      </c>
      <c r="L34" s="137">
        <v>33697.928</v>
      </c>
      <c r="M34" s="137">
        <v>33358.308</v>
      </c>
      <c r="N34" s="137">
        <f t="shared" si="3"/>
        <v>370784.1710000001</v>
      </c>
      <c r="O34" s="21"/>
    </row>
    <row r="35" spans="1:15" s="8" customFormat="1" ht="12.75" customHeight="1">
      <c r="A35" s="108" t="s">
        <v>240</v>
      </c>
      <c r="B35" s="137">
        <v>3029.655</v>
      </c>
      <c r="C35" s="137">
        <v>4472.529</v>
      </c>
      <c r="D35" s="137">
        <v>3865.757</v>
      </c>
      <c r="E35" s="137">
        <v>2938.02</v>
      </c>
      <c r="F35" s="137">
        <v>3280.732</v>
      </c>
      <c r="G35" s="137">
        <v>4430.679</v>
      </c>
      <c r="H35" s="137">
        <v>2889.028</v>
      </c>
      <c r="I35" s="137">
        <v>6159.437</v>
      </c>
      <c r="J35" s="137">
        <v>6839.949</v>
      </c>
      <c r="K35" s="137">
        <v>7323.32</v>
      </c>
      <c r="L35" s="137">
        <v>9901.457</v>
      </c>
      <c r="M35" s="137">
        <v>10256.378</v>
      </c>
      <c r="N35" s="137">
        <f t="shared" si="3"/>
        <v>65386.941000000006</v>
      </c>
      <c r="O35" s="21"/>
    </row>
    <row r="36" spans="1:15" s="8" customFormat="1" ht="12.75" customHeight="1">
      <c r="A36" s="110" t="s">
        <v>131</v>
      </c>
      <c r="B36" s="137">
        <v>2527.443</v>
      </c>
      <c r="C36" s="137">
        <v>4073.269</v>
      </c>
      <c r="D36" s="137">
        <v>3493.586</v>
      </c>
      <c r="E36" s="137">
        <v>3189.933</v>
      </c>
      <c r="F36" s="137">
        <v>3981.367</v>
      </c>
      <c r="G36" s="137">
        <v>3578.558</v>
      </c>
      <c r="H36" s="137">
        <v>1978.058</v>
      </c>
      <c r="I36" s="137">
        <v>2403.547</v>
      </c>
      <c r="J36" s="137">
        <v>3168.452</v>
      </c>
      <c r="K36" s="137">
        <v>4522.317</v>
      </c>
      <c r="L36" s="137">
        <v>4938.599</v>
      </c>
      <c r="M36" s="137">
        <v>3773.017</v>
      </c>
      <c r="N36" s="137">
        <f t="shared" si="3"/>
        <v>41628.146</v>
      </c>
      <c r="O36" s="21"/>
    </row>
    <row r="37" spans="1:15" s="8" customFormat="1" ht="12.75" customHeight="1">
      <c r="A37" s="110" t="s">
        <v>132</v>
      </c>
      <c r="B37" s="137">
        <v>21.923</v>
      </c>
      <c r="C37" s="137">
        <v>48.651</v>
      </c>
      <c r="D37" s="137">
        <v>14.56</v>
      </c>
      <c r="E37" s="137">
        <v>0</v>
      </c>
      <c r="F37" s="137">
        <v>4.604</v>
      </c>
      <c r="G37" s="137">
        <v>18</v>
      </c>
      <c r="H37" s="137">
        <v>0</v>
      </c>
      <c r="I37" s="137">
        <v>0</v>
      </c>
      <c r="J37" s="137">
        <v>18.982</v>
      </c>
      <c r="K37" s="137">
        <v>19.95</v>
      </c>
      <c r="L37" s="137">
        <v>0</v>
      </c>
      <c r="M37" s="137">
        <v>0</v>
      </c>
      <c r="N37" s="137">
        <f t="shared" si="3"/>
        <v>146.67</v>
      </c>
      <c r="O37" s="21"/>
    </row>
    <row r="38" spans="1:15" s="8" customFormat="1" ht="12.75" customHeight="1">
      <c r="A38" s="110" t="s">
        <v>133</v>
      </c>
      <c r="B38" s="137">
        <v>480.289</v>
      </c>
      <c r="C38" s="137">
        <v>350.609</v>
      </c>
      <c r="D38" s="137">
        <v>357.611</v>
      </c>
      <c r="E38" s="137">
        <v>155.745</v>
      </c>
      <c r="F38" s="137">
        <v>415.007</v>
      </c>
      <c r="G38" s="137">
        <v>672.736</v>
      </c>
      <c r="H38" s="137">
        <v>416.518</v>
      </c>
      <c r="I38" s="137">
        <v>346.944</v>
      </c>
      <c r="J38" s="137">
        <v>93.606</v>
      </c>
      <c r="K38" s="137">
        <v>93.97</v>
      </c>
      <c r="L38" s="137">
        <v>1420.228</v>
      </c>
      <c r="M38" s="137">
        <v>507.66</v>
      </c>
      <c r="N38" s="137">
        <f t="shared" si="3"/>
        <v>5310.922999999999</v>
      </c>
      <c r="O38" s="21"/>
    </row>
    <row r="39" spans="1:15" s="8" customFormat="1" ht="12.75" customHeight="1">
      <c r="A39" s="108" t="s">
        <v>134</v>
      </c>
      <c r="B39" s="137">
        <v>184.532</v>
      </c>
      <c r="C39" s="137">
        <v>145.598</v>
      </c>
      <c r="D39" s="137">
        <v>183.083</v>
      </c>
      <c r="E39" s="137">
        <v>19.538</v>
      </c>
      <c r="F39" s="137">
        <v>406.659</v>
      </c>
      <c r="G39" s="137">
        <v>249.478</v>
      </c>
      <c r="H39" s="137">
        <v>320.636</v>
      </c>
      <c r="I39" s="137">
        <v>393.317</v>
      </c>
      <c r="J39" s="137">
        <v>182.643</v>
      </c>
      <c r="K39" s="137">
        <v>384.095</v>
      </c>
      <c r="L39" s="137">
        <v>550.336</v>
      </c>
      <c r="M39" s="137">
        <v>755.026</v>
      </c>
      <c r="N39" s="137">
        <f t="shared" si="3"/>
        <v>3774.941</v>
      </c>
      <c r="O39" s="21"/>
    </row>
    <row r="40" spans="1:15" s="8" customFormat="1" ht="12.75" customHeight="1">
      <c r="A40" s="108" t="s">
        <v>238</v>
      </c>
      <c r="B40" s="137">
        <v>6543.898</v>
      </c>
      <c r="C40" s="137">
        <v>10185.893</v>
      </c>
      <c r="D40" s="137">
        <v>5941.934</v>
      </c>
      <c r="E40" s="137">
        <v>6372.9</v>
      </c>
      <c r="F40" s="137">
        <v>8388.3</v>
      </c>
      <c r="G40" s="137">
        <v>7576.65</v>
      </c>
      <c r="H40" s="137">
        <v>8526.25</v>
      </c>
      <c r="I40" s="137">
        <v>13859.95</v>
      </c>
      <c r="J40" s="137">
        <v>11758.518</v>
      </c>
      <c r="K40" s="137">
        <v>12349.8</v>
      </c>
      <c r="L40" s="137">
        <v>19083.373</v>
      </c>
      <c r="M40" s="137">
        <v>20632.299</v>
      </c>
      <c r="N40" s="137">
        <f t="shared" si="3"/>
        <v>131219.765</v>
      </c>
      <c r="O40" s="21"/>
    </row>
    <row r="41" spans="1:15" s="8" customFormat="1" ht="12.75" customHeight="1">
      <c r="A41" s="108" t="s">
        <v>135</v>
      </c>
      <c r="B41" s="137">
        <v>3414.311</v>
      </c>
      <c r="C41" s="137">
        <v>3531.594</v>
      </c>
      <c r="D41" s="137">
        <v>3354.697</v>
      </c>
      <c r="E41" s="137">
        <v>3465.030292</v>
      </c>
      <c r="F41" s="137">
        <v>3695.996</v>
      </c>
      <c r="G41" s="137">
        <v>3536.875</v>
      </c>
      <c r="H41" s="137">
        <v>3562.567</v>
      </c>
      <c r="I41" s="137">
        <v>3759.158</v>
      </c>
      <c r="J41" s="137">
        <v>3367.975</v>
      </c>
      <c r="K41" s="137">
        <v>3711.721</v>
      </c>
      <c r="L41" s="137">
        <v>3769.024</v>
      </c>
      <c r="M41" s="137">
        <v>3844.43</v>
      </c>
      <c r="N41" s="137">
        <f t="shared" si="3"/>
        <v>43013.378291999994</v>
      </c>
      <c r="O41" s="21"/>
    </row>
    <row r="42" spans="1:15" s="8" customFormat="1" ht="12.75" customHeight="1">
      <c r="A42" s="108" t="s">
        <v>239</v>
      </c>
      <c r="B42" s="137">
        <v>8609.801</v>
      </c>
      <c r="C42" s="137">
        <v>12106.671</v>
      </c>
      <c r="D42" s="137">
        <v>12703.151</v>
      </c>
      <c r="E42" s="137">
        <v>7971.112999999999</v>
      </c>
      <c r="F42" s="137">
        <v>10109.552</v>
      </c>
      <c r="G42" s="137">
        <v>11440.25</v>
      </c>
      <c r="H42" s="137">
        <v>10093.794</v>
      </c>
      <c r="I42" s="137">
        <v>14971.096</v>
      </c>
      <c r="J42" s="137">
        <v>13646.964</v>
      </c>
      <c r="K42" s="137">
        <v>19001.053</v>
      </c>
      <c r="L42" s="137">
        <v>19661.324</v>
      </c>
      <c r="M42" s="137">
        <v>17785.628</v>
      </c>
      <c r="N42" s="137">
        <f t="shared" si="3"/>
        <v>158100.397</v>
      </c>
      <c r="O42" s="21"/>
    </row>
    <row r="43" spans="1:15" s="8" customFormat="1" ht="12.75" customHeight="1">
      <c r="A43" s="108" t="s">
        <v>137</v>
      </c>
      <c r="B43" s="137">
        <v>8582.179</v>
      </c>
      <c r="C43" s="137">
        <v>12059.171</v>
      </c>
      <c r="D43" s="137">
        <v>12695.566</v>
      </c>
      <c r="E43" s="137">
        <v>9445.954</v>
      </c>
      <c r="F43" s="137">
        <v>14967.269</v>
      </c>
      <c r="G43" s="137">
        <v>14397.671</v>
      </c>
      <c r="H43" s="137">
        <v>8631.251</v>
      </c>
      <c r="I43" s="137">
        <v>8602.079</v>
      </c>
      <c r="J43" s="137">
        <v>6228.826</v>
      </c>
      <c r="K43" s="137">
        <v>7961.679</v>
      </c>
      <c r="L43" s="137">
        <v>6238.578</v>
      </c>
      <c r="M43" s="137">
        <v>7575.794</v>
      </c>
      <c r="N43" s="137">
        <f t="shared" si="3"/>
        <v>117386.01699999999</v>
      </c>
      <c r="O43" s="21"/>
    </row>
    <row r="44" spans="1:15" s="8" customFormat="1" ht="12.75" customHeight="1">
      <c r="A44" s="108" t="s">
        <v>147</v>
      </c>
      <c r="B44" s="137">
        <v>27.622</v>
      </c>
      <c r="C44" s="137">
        <v>47.5</v>
      </c>
      <c r="D44" s="137">
        <v>7.585</v>
      </c>
      <c r="E44" s="137">
        <v>0</v>
      </c>
      <c r="F44" s="137">
        <v>47.5</v>
      </c>
      <c r="G44" s="137">
        <v>0</v>
      </c>
      <c r="H44" s="137">
        <v>0</v>
      </c>
      <c r="I44" s="137">
        <v>85.692</v>
      </c>
      <c r="J44" s="137">
        <v>82.27</v>
      </c>
      <c r="K44" s="137">
        <v>56.846</v>
      </c>
      <c r="L44" s="137">
        <v>95</v>
      </c>
      <c r="M44" s="137">
        <v>0</v>
      </c>
      <c r="N44" s="137">
        <f t="shared" si="3"/>
        <v>450.015</v>
      </c>
      <c r="O44" s="21"/>
    </row>
    <row r="45" spans="1:15" s="8" customFormat="1" ht="12.75" customHeight="1">
      <c r="A45" s="108" t="s">
        <v>245</v>
      </c>
      <c r="B45" s="137">
        <v>92592.056</v>
      </c>
      <c r="C45" s="137">
        <v>14006.631</v>
      </c>
      <c r="D45" s="137">
        <v>69170.482</v>
      </c>
      <c r="E45" s="137">
        <v>81358.875</v>
      </c>
      <c r="F45" s="137">
        <v>72367.009</v>
      </c>
      <c r="G45" s="137">
        <v>71881.268</v>
      </c>
      <c r="H45" s="137">
        <v>75249.683</v>
      </c>
      <c r="I45" s="137">
        <v>82065.845</v>
      </c>
      <c r="J45" s="137">
        <v>78346.43</v>
      </c>
      <c r="K45" s="137">
        <v>104499.096</v>
      </c>
      <c r="L45" s="137">
        <v>115643.861</v>
      </c>
      <c r="M45" s="137">
        <v>116407.774</v>
      </c>
      <c r="N45" s="137">
        <f t="shared" si="3"/>
        <v>973589.0100000001</v>
      </c>
      <c r="O45" s="21"/>
    </row>
    <row r="46" spans="1:15" s="8" customFormat="1" ht="12.75" customHeight="1">
      <c r="A46" s="108" t="s">
        <v>139</v>
      </c>
      <c r="B46" s="137">
        <v>53253.677</v>
      </c>
      <c r="C46" s="137">
        <v>5710.895</v>
      </c>
      <c r="D46" s="137">
        <v>18698.025</v>
      </c>
      <c r="E46" s="137">
        <v>24809.035000000003</v>
      </c>
      <c r="F46" s="137">
        <v>20251.736</v>
      </c>
      <c r="G46" s="137">
        <v>20694.868</v>
      </c>
      <c r="H46" s="137">
        <v>21502.817</v>
      </c>
      <c r="I46" s="137">
        <v>24681.062</v>
      </c>
      <c r="J46" s="137">
        <v>21355.98</v>
      </c>
      <c r="K46" s="137">
        <v>26163.842</v>
      </c>
      <c r="L46" s="137">
        <v>29373.961</v>
      </c>
      <c r="M46" s="137">
        <v>29548.64</v>
      </c>
      <c r="N46" s="137">
        <f t="shared" si="3"/>
        <v>296044.53800000006</v>
      </c>
      <c r="O46" s="21"/>
    </row>
    <row r="47" spans="1:15" s="8" customFormat="1" ht="12.75" customHeight="1">
      <c r="A47" s="108" t="s">
        <v>241</v>
      </c>
      <c r="B47" s="137">
        <v>21245.923</v>
      </c>
      <c r="C47" s="137">
        <v>2177.583</v>
      </c>
      <c r="D47" s="137">
        <v>20153.383</v>
      </c>
      <c r="E47" s="137">
        <v>23941.271</v>
      </c>
      <c r="F47" s="137">
        <v>22035.594</v>
      </c>
      <c r="G47" s="137">
        <v>21710.622</v>
      </c>
      <c r="H47" s="137">
        <v>23634.357</v>
      </c>
      <c r="I47" s="137">
        <v>24631.831</v>
      </c>
      <c r="J47" s="137">
        <v>30346.446</v>
      </c>
      <c r="K47" s="137">
        <v>44561.399</v>
      </c>
      <c r="L47" s="137">
        <v>51263.471</v>
      </c>
      <c r="M47" s="137">
        <v>51471.728</v>
      </c>
      <c r="N47" s="137">
        <f t="shared" si="3"/>
        <v>337173.608</v>
      </c>
      <c r="O47" s="21"/>
    </row>
    <row r="48" spans="1:15" s="8" customFormat="1" ht="12.75" customHeight="1">
      <c r="A48" s="108" t="s">
        <v>242</v>
      </c>
      <c r="B48" s="137">
        <v>18034.817</v>
      </c>
      <c r="C48" s="137">
        <v>6091.753</v>
      </c>
      <c r="D48" s="137">
        <v>30241.074</v>
      </c>
      <c r="E48" s="137">
        <v>32543.769</v>
      </c>
      <c r="F48" s="137">
        <v>30000.479</v>
      </c>
      <c r="G48" s="137">
        <v>29397.778</v>
      </c>
      <c r="H48" s="137">
        <v>30044.109</v>
      </c>
      <c r="I48" s="137">
        <v>32674.952</v>
      </c>
      <c r="J48" s="137">
        <v>26602.004</v>
      </c>
      <c r="K48" s="137">
        <v>33688.655</v>
      </c>
      <c r="L48" s="137">
        <v>34915.229</v>
      </c>
      <c r="M48" s="137">
        <v>35305.806</v>
      </c>
      <c r="N48" s="137">
        <f t="shared" si="3"/>
        <v>339540.425</v>
      </c>
      <c r="O48" s="21"/>
    </row>
    <row r="49" spans="1:15" s="8" customFormat="1" ht="12.75" customHeight="1">
      <c r="A49" s="108" t="s">
        <v>237</v>
      </c>
      <c r="B49" s="137">
        <v>57.639</v>
      </c>
      <c r="C49" s="137">
        <v>26.4</v>
      </c>
      <c r="D49" s="137">
        <v>78</v>
      </c>
      <c r="E49" s="137">
        <v>64.8</v>
      </c>
      <c r="F49" s="137">
        <v>79.2</v>
      </c>
      <c r="G49" s="137">
        <v>78</v>
      </c>
      <c r="H49" s="137">
        <v>68.4</v>
      </c>
      <c r="I49" s="137">
        <v>78</v>
      </c>
      <c r="J49" s="137">
        <v>42</v>
      </c>
      <c r="K49" s="137">
        <v>85.2</v>
      </c>
      <c r="L49" s="137">
        <v>91.2</v>
      </c>
      <c r="M49" s="137">
        <v>81.6</v>
      </c>
      <c r="N49" s="137">
        <f t="shared" si="3"/>
        <v>830.4390000000001</v>
      </c>
      <c r="O49" s="21"/>
    </row>
    <row r="50" spans="1:15" s="8" customFormat="1" ht="12.75" customHeight="1">
      <c r="A50" s="108" t="s">
        <v>141</v>
      </c>
      <c r="B50" s="137">
        <v>234963.823</v>
      </c>
      <c r="C50" s="137">
        <v>78361.361</v>
      </c>
      <c r="D50" s="137">
        <v>181973.776</v>
      </c>
      <c r="E50" s="137">
        <v>157979.99599999998</v>
      </c>
      <c r="F50" s="137">
        <v>156095.452</v>
      </c>
      <c r="G50" s="137">
        <v>165740.372</v>
      </c>
      <c r="H50" s="137">
        <v>176890.406</v>
      </c>
      <c r="I50" s="137">
        <v>201782.968</v>
      </c>
      <c r="J50" s="137">
        <v>201586.789</v>
      </c>
      <c r="K50" s="137">
        <v>247776.255</v>
      </c>
      <c r="L50" s="137">
        <v>267104.367</v>
      </c>
      <c r="M50" s="137">
        <v>283591.342</v>
      </c>
      <c r="N50" s="137">
        <f t="shared" si="3"/>
        <v>2353846.907</v>
      </c>
      <c r="O50" s="21"/>
    </row>
    <row r="51" spans="1:15" s="8" customFormat="1" ht="12.75" customHeight="1">
      <c r="A51" s="108" t="s">
        <v>142</v>
      </c>
      <c r="B51" s="137">
        <v>218425.375</v>
      </c>
      <c r="C51" s="137">
        <v>71409.13</v>
      </c>
      <c r="D51" s="137">
        <v>165268.566</v>
      </c>
      <c r="E51" s="137">
        <v>143381.878</v>
      </c>
      <c r="F51" s="137">
        <v>142216.038</v>
      </c>
      <c r="G51" s="137">
        <v>150798.157</v>
      </c>
      <c r="H51" s="137">
        <v>160840.849</v>
      </c>
      <c r="I51" s="137">
        <v>182351.776</v>
      </c>
      <c r="J51" s="137">
        <v>180763.361</v>
      </c>
      <c r="K51" s="137">
        <v>222409.608</v>
      </c>
      <c r="L51" s="137">
        <v>241927.948</v>
      </c>
      <c r="M51" s="137">
        <v>256910.22</v>
      </c>
      <c r="N51" s="137">
        <f t="shared" si="3"/>
        <v>2136702.9060000004</v>
      </c>
      <c r="O51" s="21"/>
    </row>
    <row r="52" spans="1:15" s="8" customFormat="1" ht="12.75" customHeight="1">
      <c r="A52" s="108" t="s">
        <v>143</v>
      </c>
      <c r="B52" s="137">
        <v>10553.734</v>
      </c>
      <c r="C52" s="137">
        <v>3860.512</v>
      </c>
      <c r="D52" s="137">
        <v>10607.972</v>
      </c>
      <c r="E52" s="137">
        <v>8426.038999999999</v>
      </c>
      <c r="F52" s="137">
        <v>8164.316</v>
      </c>
      <c r="G52" s="137">
        <v>9348.978</v>
      </c>
      <c r="H52" s="137">
        <v>9935.986</v>
      </c>
      <c r="I52" s="137">
        <v>13206.6</v>
      </c>
      <c r="J52" s="137">
        <v>15024.966</v>
      </c>
      <c r="K52" s="137">
        <v>16955.491</v>
      </c>
      <c r="L52" s="137">
        <v>16852.879</v>
      </c>
      <c r="M52" s="137">
        <v>17840.446</v>
      </c>
      <c r="N52" s="137">
        <f t="shared" si="3"/>
        <v>140777.91900000002</v>
      </c>
      <c r="O52" s="21"/>
    </row>
    <row r="53" spans="1:15" s="50" customFormat="1" ht="12">
      <c r="A53" s="108" t="s">
        <v>144</v>
      </c>
      <c r="B53" s="137">
        <v>5344.094</v>
      </c>
      <c r="C53" s="137">
        <v>2713.46</v>
      </c>
      <c r="D53" s="137">
        <v>5543.993</v>
      </c>
      <c r="E53" s="137">
        <v>5671.299</v>
      </c>
      <c r="F53" s="137">
        <v>5278.019</v>
      </c>
      <c r="G53" s="137">
        <v>5029.714</v>
      </c>
      <c r="H53" s="137">
        <v>5327.401</v>
      </c>
      <c r="I53" s="137">
        <v>5589.229</v>
      </c>
      <c r="J53" s="137">
        <v>5201.999</v>
      </c>
      <c r="K53" s="137">
        <v>7446.666</v>
      </c>
      <c r="L53" s="137">
        <v>7565.745</v>
      </c>
      <c r="M53" s="137">
        <v>7914.925</v>
      </c>
      <c r="N53" s="137">
        <f t="shared" si="3"/>
        <v>68626.544</v>
      </c>
      <c r="O53" s="21"/>
    </row>
    <row r="54" spans="1:15" ht="12.75">
      <c r="A54" s="108" t="s">
        <v>145</v>
      </c>
      <c r="B54" s="137">
        <v>348.22</v>
      </c>
      <c r="C54" s="137">
        <v>279.5</v>
      </c>
      <c r="D54" s="137">
        <v>206.626</v>
      </c>
      <c r="E54" s="137">
        <v>247.47</v>
      </c>
      <c r="F54" s="137">
        <v>181.533</v>
      </c>
      <c r="G54" s="137">
        <v>290.504</v>
      </c>
      <c r="H54" s="137">
        <v>239.704</v>
      </c>
      <c r="I54" s="137">
        <v>261.381</v>
      </c>
      <c r="J54" s="137">
        <v>298.584</v>
      </c>
      <c r="K54" s="137">
        <v>492.971</v>
      </c>
      <c r="L54" s="137">
        <v>341.152</v>
      </c>
      <c r="M54" s="137">
        <v>341.613</v>
      </c>
      <c r="N54" s="137">
        <f t="shared" si="3"/>
        <v>3529.258</v>
      </c>
      <c r="O54" s="21"/>
    </row>
    <row r="55" spans="1:15" ht="12.75">
      <c r="A55" s="111" t="s">
        <v>243</v>
      </c>
      <c r="B55" s="141">
        <v>292.4</v>
      </c>
      <c r="C55" s="141">
        <v>98.759</v>
      </c>
      <c r="D55" s="141">
        <v>346.619</v>
      </c>
      <c r="E55" s="141">
        <v>253.31</v>
      </c>
      <c r="F55" s="141">
        <v>255.546</v>
      </c>
      <c r="G55" s="141">
        <v>273.019</v>
      </c>
      <c r="H55" s="141">
        <v>546.466</v>
      </c>
      <c r="I55" s="141">
        <v>373.982</v>
      </c>
      <c r="J55" s="141">
        <v>297.879</v>
      </c>
      <c r="K55" s="141">
        <v>471.519</v>
      </c>
      <c r="L55" s="141">
        <v>416.643</v>
      </c>
      <c r="M55" s="141">
        <v>584.138</v>
      </c>
      <c r="N55" s="141">
        <f t="shared" si="3"/>
        <v>4210.28</v>
      </c>
      <c r="O55" s="20"/>
    </row>
    <row r="56" spans="1:15" s="10" customFormat="1" ht="12.75">
      <c r="A56" s="49" t="s">
        <v>164</v>
      </c>
      <c r="B56" s="46">
        <f>B5+B12+B31</f>
        <v>1906263.667</v>
      </c>
      <c r="C56" s="46">
        <f aca="true" t="shared" si="4" ref="C56:N56">C5+C12+C31</f>
        <v>1521876.2770000002</v>
      </c>
      <c r="D56" s="46">
        <f t="shared" si="4"/>
        <v>1555226.287</v>
      </c>
      <c r="E56" s="46">
        <f t="shared" si="4"/>
        <v>1597549.8769999999</v>
      </c>
      <c r="F56" s="46">
        <f t="shared" si="4"/>
        <v>1970099.9430000002</v>
      </c>
      <c r="G56" s="46">
        <f t="shared" si="4"/>
        <v>2056647.262</v>
      </c>
      <c r="H56" s="46">
        <f t="shared" si="4"/>
        <v>2060690.012</v>
      </c>
      <c r="I56" s="46">
        <f t="shared" si="4"/>
        <v>2099738.0370000005</v>
      </c>
      <c r="J56" s="46">
        <f t="shared" si="4"/>
        <v>2082196.8200000003</v>
      </c>
      <c r="K56" s="46">
        <f t="shared" si="4"/>
        <v>2256495.132</v>
      </c>
      <c r="L56" s="46">
        <f t="shared" si="4"/>
        <v>2333167.2800000003</v>
      </c>
      <c r="M56" s="46">
        <f t="shared" si="4"/>
        <v>2365332.111</v>
      </c>
      <c r="N56" s="46">
        <f t="shared" si="4"/>
        <v>23805282.705</v>
      </c>
      <c r="O56" s="46">
        <v>26611158</v>
      </c>
    </row>
    <row r="57" spans="1:12" ht="12.75">
      <c r="A57" s="112" t="s">
        <v>235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3" ht="12.75">
      <c r="A58" s="157" t="s">
        <v>246</v>
      </c>
      <c r="B58" s="156"/>
      <c r="C58" s="156"/>
    </row>
    <row r="59" ht="12.75">
      <c r="A59" s="10"/>
    </row>
    <row r="60" ht="12.75">
      <c r="A60" s="112"/>
    </row>
    <row r="61" ht="12.75">
      <c r="A61" s="112"/>
    </row>
    <row r="62" ht="12.75">
      <c r="A62" s="112"/>
    </row>
    <row r="63" ht="12.75">
      <c r="A63" s="112"/>
    </row>
    <row r="64" ht="12.75">
      <c r="A64" s="112"/>
    </row>
    <row r="68" ht="12.75">
      <c r="E68" s="3">
        <v>11</v>
      </c>
    </row>
  </sheetData>
  <mergeCells count="1">
    <mergeCell ref="B3:N3"/>
  </mergeCells>
  <printOptions/>
  <pageMargins left="0" right="0" top="0.5905511811023623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K14" sqref="K13:K14"/>
    </sheetView>
  </sheetViews>
  <sheetFormatPr defaultColWidth="9.140625" defaultRowHeight="12.75"/>
  <cols>
    <col min="1" max="1" width="18.00390625" style="23" customWidth="1"/>
    <col min="2" max="3" width="8.57421875" style="3" customWidth="1"/>
    <col min="4" max="4" width="8.140625" style="3" customWidth="1"/>
    <col min="5" max="5" width="9.140625" style="3" customWidth="1"/>
    <col min="6" max="6" width="8.421875" style="3" customWidth="1"/>
    <col min="7" max="7" width="9.140625" style="3" customWidth="1"/>
    <col min="8" max="8" width="8.421875" style="3" customWidth="1"/>
    <col min="9" max="16384" width="9.140625" style="3" customWidth="1"/>
  </cols>
  <sheetData>
    <row r="1" spans="1:8" s="2" customFormat="1" ht="15" customHeight="1">
      <c r="A1" s="1" t="s">
        <v>192</v>
      </c>
      <c r="B1" s="1"/>
      <c r="C1" s="1"/>
      <c r="D1" s="1"/>
      <c r="E1" s="1"/>
      <c r="F1" s="1"/>
      <c r="G1" s="1"/>
      <c r="H1" s="1"/>
    </row>
    <row r="2" spans="1:8" s="2" customFormat="1" ht="15" customHeight="1">
      <c r="A2" s="1"/>
      <c r="B2" s="1"/>
      <c r="C2" s="1"/>
      <c r="D2" s="1"/>
      <c r="E2" s="1"/>
      <c r="F2" s="1"/>
      <c r="G2" s="1"/>
      <c r="H2" s="1"/>
    </row>
    <row r="3" spans="1:8" s="10" customFormat="1" ht="15" customHeight="1">
      <c r="A3" s="89" t="s">
        <v>247</v>
      </c>
      <c r="B3" s="155"/>
      <c r="C3" s="155"/>
      <c r="D3" s="155"/>
      <c r="E3" s="155"/>
      <c r="F3" s="155"/>
      <c r="H3" s="155" t="s">
        <v>205</v>
      </c>
    </row>
    <row r="4" spans="1:9" s="10" customFormat="1" ht="12.75" customHeight="1">
      <c r="A4" s="24"/>
      <c r="B4" s="175" t="s">
        <v>92</v>
      </c>
      <c r="C4" s="175" t="s">
        <v>258</v>
      </c>
      <c r="D4" s="175" t="s">
        <v>93</v>
      </c>
      <c r="E4" s="175" t="s">
        <v>258</v>
      </c>
      <c r="F4" s="175" t="s">
        <v>94</v>
      </c>
      <c r="G4" s="175" t="s">
        <v>258</v>
      </c>
      <c r="H4" s="175" t="s">
        <v>209</v>
      </c>
      <c r="I4" s="175" t="s">
        <v>258</v>
      </c>
    </row>
    <row r="5" spans="1:9" s="10" customFormat="1" ht="12.75">
      <c r="A5" s="25"/>
      <c r="B5" s="176"/>
      <c r="C5" s="176"/>
      <c r="D5" s="176"/>
      <c r="E5" s="176"/>
      <c r="F5" s="176"/>
      <c r="G5" s="176"/>
      <c r="H5" s="176"/>
      <c r="I5" s="176"/>
    </row>
    <row r="6" spans="1:9" s="10" customFormat="1" ht="12.75">
      <c r="A6" s="77" t="s">
        <v>4</v>
      </c>
      <c r="B6" s="12">
        <v>172720</v>
      </c>
      <c r="C6" s="12">
        <v>102.19634573511314</v>
      </c>
      <c r="D6" s="12">
        <v>156075</v>
      </c>
      <c r="E6" s="12">
        <v>105.25552663168827</v>
      </c>
      <c r="F6" s="12">
        <v>751283</v>
      </c>
      <c r="G6" s="12">
        <v>101.12596544975354</v>
      </c>
      <c r="H6" s="12">
        <v>128199</v>
      </c>
      <c r="I6" s="12">
        <v>100.60425805742805</v>
      </c>
    </row>
    <row r="7" spans="1:9" ht="12.75">
      <c r="A7" s="20" t="s">
        <v>5</v>
      </c>
      <c r="B7" s="13">
        <v>4506</v>
      </c>
      <c r="C7" s="13">
        <v>105.01048706595199</v>
      </c>
      <c r="D7" s="13">
        <v>13299</v>
      </c>
      <c r="E7" s="13">
        <v>105.28024065864471</v>
      </c>
      <c r="F7" s="16">
        <v>78436</v>
      </c>
      <c r="G7" s="13">
        <v>101.93244876476628</v>
      </c>
      <c r="H7" s="16">
        <v>11552</v>
      </c>
      <c r="I7" s="13">
        <v>100.60088826961595</v>
      </c>
    </row>
    <row r="8" spans="1:9" ht="12.75">
      <c r="A8" s="21" t="s">
        <v>6</v>
      </c>
      <c r="B8" s="14">
        <v>387</v>
      </c>
      <c r="C8" s="14">
        <v>101.84210526315789</v>
      </c>
      <c r="D8" s="14">
        <v>1007</v>
      </c>
      <c r="E8" s="14">
        <v>103.70751802265706</v>
      </c>
      <c r="F8" s="14">
        <v>4629</v>
      </c>
      <c r="G8" s="14">
        <v>103.51073345259391</v>
      </c>
      <c r="H8" s="14">
        <v>747</v>
      </c>
      <c r="I8" s="14">
        <v>100.53835800807538</v>
      </c>
    </row>
    <row r="9" spans="1:9" ht="12.75">
      <c r="A9" s="21" t="s">
        <v>7</v>
      </c>
      <c r="B9" s="14">
        <v>755</v>
      </c>
      <c r="C9" s="14">
        <v>111.85185185185185</v>
      </c>
      <c r="D9" s="14">
        <v>1807</v>
      </c>
      <c r="E9" s="14">
        <v>105.54906542056075</v>
      </c>
      <c r="F9" s="14">
        <v>13392</v>
      </c>
      <c r="G9" s="14">
        <v>102.60496475635918</v>
      </c>
      <c r="H9" s="14">
        <v>2091</v>
      </c>
      <c r="I9" s="14">
        <v>100.81967213114753</v>
      </c>
    </row>
    <row r="10" spans="1:9" ht="12.75">
      <c r="A10" s="21" t="s">
        <v>8</v>
      </c>
      <c r="B10" s="14">
        <v>403</v>
      </c>
      <c r="C10" s="14">
        <v>108.33333333333333</v>
      </c>
      <c r="D10" s="14">
        <v>1110</v>
      </c>
      <c r="E10" s="14">
        <v>103.73831775700934</v>
      </c>
      <c r="F10" s="14">
        <v>7109</v>
      </c>
      <c r="G10" s="14">
        <v>103.34350923099286</v>
      </c>
      <c r="H10" s="14">
        <v>1083</v>
      </c>
      <c r="I10" s="14">
        <v>102.84900284900284</v>
      </c>
    </row>
    <row r="11" spans="1:9" ht="12.75">
      <c r="A11" s="21" t="s">
        <v>9</v>
      </c>
      <c r="B11" s="14">
        <v>394</v>
      </c>
      <c r="C11" s="14">
        <v>103.41207349081365</v>
      </c>
      <c r="D11" s="14">
        <v>1264</v>
      </c>
      <c r="E11" s="14">
        <v>103.60655737704919</v>
      </c>
      <c r="F11" s="14">
        <v>13027</v>
      </c>
      <c r="G11" s="14">
        <v>101.57504873294347</v>
      </c>
      <c r="H11" s="14">
        <v>1762</v>
      </c>
      <c r="I11" s="14">
        <v>101.0321100917431</v>
      </c>
    </row>
    <row r="12" spans="1:9" ht="12.75">
      <c r="A12" s="21" t="s">
        <v>10</v>
      </c>
      <c r="B12" s="14">
        <v>705</v>
      </c>
      <c r="C12" s="14">
        <v>104.91071428571428</v>
      </c>
      <c r="D12" s="14">
        <v>1448</v>
      </c>
      <c r="E12" s="14">
        <v>100.2770083102493</v>
      </c>
      <c r="F12" s="14">
        <v>16694</v>
      </c>
      <c r="G12" s="14">
        <v>101.34774162214669</v>
      </c>
      <c r="H12" s="14">
        <v>2027</v>
      </c>
      <c r="I12" s="14">
        <v>99.75393700787401</v>
      </c>
    </row>
    <row r="13" spans="1:9" ht="12.75">
      <c r="A13" s="21" t="s">
        <v>11</v>
      </c>
      <c r="B13" s="14">
        <v>973</v>
      </c>
      <c r="C13" s="14">
        <v>106.80570801317234</v>
      </c>
      <c r="D13" s="14">
        <v>2517</v>
      </c>
      <c r="E13" s="14">
        <v>102.35868239121595</v>
      </c>
      <c r="F13" s="14">
        <v>8807</v>
      </c>
      <c r="G13" s="14">
        <v>101.24152201402461</v>
      </c>
      <c r="H13" s="14">
        <v>1482</v>
      </c>
      <c r="I13" s="14">
        <v>99.79797979797979</v>
      </c>
    </row>
    <row r="14" spans="1:9" ht="12.75">
      <c r="A14" s="21" t="s">
        <v>12</v>
      </c>
      <c r="B14" s="14">
        <v>489</v>
      </c>
      <c r="C14" s="14">
        <v>94.76744186046511</v>
      </c>
      <c r="D14" s="14">
        <v>2204</v>
      </c>
      <c r="E14" s="14">
        <v>108.6785009861933</v>
      </c>
      <c r="F14" s="14">
        <v>7568</v>
      </c>
      <c r="G14" s="14">
        <v>101.82992465016147</v>
      </c>
      <c r="H14" s="14">
        <v>1215</v>
      </c>
      <c r="I14" s="14">
        <v>101.08153078202994</v>
      </c>
    </row>
    <row r="15" spans="1:9" ht="12.75">
      <c r="A15" s="21" t="s">
        <v>13</v>
      </c>
      <c r="B15" s="14">
        <v>400</v>
      </c>
      <c r="C15" s="14">
        <v>104.16666666666667</v>
      </c>
      <c r="D15" s="14">
        <v>1942</v>
      </c>
      <c r="E15" s="14">
        <v>112.38425925925925</v>
      </c>
      <c r="F15" s="14">
        <v>7210</v>
      </c>
      <c r="G15" s="14">
        <v>101.29249789266647</v>
      </c>
      <c r="H15" s="14">
        <v>1145</v>
      </c>
      <c r="I15" s="14">
        <v>99.56521739130434</v>
      </c>
    </row>
    <row r="16" spans="1:9" ht="12.75">
      <c r="A16" s="19" t="s">
        <v>14</v>
      </c>
      <c r="B16" s="13">
        <v>13190</v>
      </c>
      <c r="C16" s="13">
        <v>101.48495806724628</v>
      </c>
      <c r="D16" s="13">
        <v>17764</v>
      </c>
      <c r="E16" s="13">
        <v>103.17110001161576</v>
      </c>
      <c r="F16" s="13">
        <v>76567</v>
      </c>
      <c r="G16" s="13">
        <v>101.00654319033295</v>
      </c>
      <c r="H16" s="13">
        <v>11829</v>
      </c>
      <c r="I16" s="13">
        <v>100.76667518527984</v>
      </c>
    </row>
    <row r="17" spans="1:9" ht="12.75">
      <c r="A17" s="21" t="s">
        <v>15</v>
      </c>
      <c r="B17" s="14">
        <v>2702</v>
      </c>
      <c r="C17" s="14">
        <v>100.59568131049888</v>
      </c>
      <c r="D17" s="14">
        <v>4173</v>
      </c>
      <c r="E17" s="14">
        <v>106.56281920326865</v>
      </c>
      <c r="F17" s="14">
        <v>16075</v>
      </c>
      <c r="G17" s="14">
        <v>101.17062118446725</v>
      </c>
      <c r="H17" s="14">
        <v>2524</v>
      </c>
      <c r="I17" s="14">
        <v>101.08129755706847</v>
      </c>
    </row>
    <row r="18" spans="1:9" ht="12.75">
      <c r="A18" s="21" t="s">
        <v>16</v>
      </c>
      <c r="B18" s="14">
        <v>2952</v>
      </c>
      <c r="C18" s="14">
        <v>98.86135298057603</v>
      </c>
      <c r="D18" s="14">
        <v>3504</v>
      </c>
      <c r="E18" s="14">
        <v>102.3065693430657</v>
      </c>
      <c r="F18" s="14">
        <v>13065</v>
      </c>
      <c r="G18" s="14">
        <v>100.6393467878601</v>
      </c>
      <c r="H18" s="14">
        <v>2070</v>
      </c>
      <c r="I18" s="14">
        <v>101.22249388753055</v>
      </c>
    </row>
    <row r="19" spans="1:9" ht="12.75">
      <c r="A19" s="21" t="s">
        <v>17</v>
      </c>
      <c r="B19" s="14">
        <v>1432</v>
      </c>
      <c r="C19" s="14">
        <v>105.37159676232524</v>
      </c>
      <c r="D19" s="14">
        <v>1197</v>
      </c>
      <c r="E19" s="14">
        <v>100.50377833753149</v>
      </c>
      <c r="F19" s="14">
        <v>6366</v>
      </c>
      <c r="G19" s="14">
        <v>100.63231109705974</v>
      </c>
      <c r="H19" s="14">
        <v>977</v>
      </c>
      <c r="I19" s="14">
        <v>99.89775051124744</v>
      </c>
    </row>
    <row r="20" spans="1:9" ht="12.75">
      <c r="A20" s="21" t="s">
        <v>18</v>
      </c>
      <c r="B20" s="14">
        <v>1233</v>
      </c>
      <c r="C20" s="14">
        <v>103.5264483627204</v>
      </c>
      <c r="D20" s="14">
        <v>2125</v>
      </c>
      <c r="E20" s="14">
        <v>102.01632261161787</v>
      </c>
      <c r="F20" s="14">
        <v>8561</v>
      </c>
      <c r="G20" s="14">
        <v>101.24172185430464</v>
      </c>
      <c r="H20" s="14">
        <v>1245</v>
      </c>
      <c r="I20" s="14">
        <v>100.48426150121065</v>
      </c>
    </row>
    <row r="21" spans="1:9" ht="12.75">
      <c r="A21" s="21" t="s">
        <v>19</v>
      </c>
      <c r="B21" s="14">
        <v>1213</v>
      </c>
      <c r="C21" s="14">
        <v>106.03146853146855</v>
      </c>
      <c r="D21" s="14">
        <v>1514</v>
      </c>
      <c r="E21" s="14">
        <v>100.198544010589</v>
      </c>
      <c r="F21" s="14">
        <v>8315</v>
      </c>
      <c r="G21" s="14">
        <v>101.27892813641901</v>
      </c>
      <c r="H21" s="14">
        <v>1353</v>
      </c>
      <c r="I21" s="14">
        <v>100.52005943536403</v>
      </c>
    </row>
    <row r="22" spans="1:9" ht="12.75">
      <c r="A22" s="21" t="s">
        <v>20</v>
      </c>
      <c r="B22" s="14">
        <v>1228</v>
      </c>
      <c r="C22" s="14">
        <v>104.95726495726497</v>
      </c>
      <c r="D22" s="14">
        <v>1111</v>
      </c>
      <c r="E22" s="14">
        <v>100.54298642533936</v>
      </c>
      <c r="F22" s="14">
        <v>6686</v>
      </c>
      <c r="G22" s="14">
        <v>100.67760879385634</v>
      </c>
      <c r="H22" s="14">
        <v>1024</v>
      </c>
      <c r="I22" s="14">
        <v>100.68829891838742</v>
      </c>
    </row>
    <row r="23" spans="1:9" ht="12.75">
      <c r="A23" s="21" t="s">
        <v>21</v>
      </c>
      <c r="B23" s="14">
        <v>2430</v>
      </c>
      <c r="C23" s="14">
        <v>98.7403494514425</v>
      </c>
      <c r="D23" s="14">
        <v>4140</v>
      </c>
      <c r="E23" s="14">
        <v>103.83747178329573</v>
      </c>
      <c r="F23" s="14">
        <v>17499</v>
      </c>
      <c r="G23" s="14">
        <v>101.15028901734104</v>
      </c>
      <c r="H23" s="14">
        <v>2636</v>
      </c>
      <c r="I23" s="14">
        <v>100.72602216278182</v>
      </c>
    </row>
    <row r="24" spans="1:9" ht="12.75">
      <c r="A24" s="19" t="s">
        <v>22</v>
      </c>
      <c r="B24" s="13">
        <v>11295</v>
      </c>
      <c r="C24" s="13">
        <v>101.62857657009177</v>
      </c>
      <c r="D24" s="13">
        <v>18261</v>
      </c>
      <c r="E24" s="13">
        <v>102.75151924375423</v>
      </c>
      <c r="F24" s="13">
        <v>83461</v>
      </c>
      <c r="G24" s="13">
        <v>100.87750045325437</v>
      </c>
      <c r="H24" s="13">
        <v>12321</v>
      </c>
      <c r="I24" s="13">
        <v>100.48116131136847</v>
      </c>
    </row>
    <row r="25" spans="1:9" ht="12.75">
      <c r="A25" s="21" t="s">
        <v>23</v>
      </c>
      <c r="B25" s="14">
        <v>918</v>
      </c>
      <c r="C25" s="14">
        <v>97.14285714285714</v>
      </c>
      <c r="D25" s="14">
        <v>1298</v>
      </c>
      <c r="E25" s="14">
        <v>103.59138068635276</v>
      </c>
      <c r="F25" s="14">
        <v>5353</v>
      </c>
      <c r="G25" s="14">
        <v>100.31859070464768</v>
      </c>
      <c r="H25" s="14">
        <v>846</v>
      </c>
      <c r="I25" s="14">
        <v>101.43884892086331</v>
      </c>
    </row>
    <row r="26" spans="1:9" ht="12.75">
      <c r="A26" s="21" t="s">
        <v>24</v>
      </c>
      <c r="B26" s="14">
        <v>1292</v>
      </c>
      <c r="C26" s="14">
        <v>101.09546165884194</v>
      </c>
      <c r="D26" s="14">
        <v>1632</v>
      </c>
      <c r="E26" s="14">
        <v>100.30731407498463</v>
      </c>
      <c r="F26" s="14">
        <v>8642</v>
      </c>
      <c r="G26" s="14">
        <v>100.53513261982316</v>
      </c>
      <c r="H26" s="14">
        <v>1179</v>
      </c>
      <c r="I26" s="14">
        <v>100</v>
      </c>
    </row>
    <row r="27" spans="1:9" ht="12.75">
      <c r="A27" s="21" t="s">
        <v>25</v>
      </c>
      <c r="B27" s="14">
        <v>536</v>
      </c>
      <c r="C27" s="14">
        <v>97.8102189781022</v>
      </c>
      <c r="D27" s="14">
        <v>724</v>
      </c>
      <c r="E27" s="14">
        <v>101.1173184357542</v>
      </c>
      <c r="F27" s="14">
        <v>3755</v>
      </c>
      <c r="G27" s="14">
        <v>101.4590651175358</v>
      </c>
      <c r="H27" s="14">
        <v>496</v>
      </c>
      <c r="I27" s="14">
        <v>100.40485829959513</v>
      </c>
    </row>
    <row r="28" spans="1:9" ht="12.75">
      <c r="A28" s="21" t="s">
        <v>26</v>
      </c>
      <c r="B28" s="14">
        <v>1094</v>
      </c>
      <c r="C28" s="14">
        <v>101.6728624535316</v>
      </c>
      <c r="D28" s="14">
        <v>1672</v>
      </c>
      <c r="E28" s="14">
        <v>104.04480398257623</v>
      </c>
      <c r="F28" s="14">
        <v>8401</v>
      </c>
      <c r="G28" s="14">
        <v>101.70702179176756</v>
      </c>
      <c r="H28" s="14">
        <v>1192</v>
      </c>
      <c r="I28" s="14">
        <v>101.36054421768708</v>
      </c>
    </row>
    <row r="29" spans="1:9" ht="12.75">
      <c r="A29" s="21" t="s">
        <v>27</v>
      </c>
      <c r="B29" s="14">
        <v>1466</v>
      </c>
      <c r="C29" s="14">
        <v>102.51748251748252</v>
      </c>
      <c r="D29" s="14">
        <v>1550</v>
      </c>
      <c r="E29" s="14">
        <v>102.17534607778511</v>
      </c>
      <c r="F29" s="14">
        <v>6457</v>
      </c>
      <c r="G29" s="14">
        <v>100.56066033328142</v>
      </c>
      <c r="H29" s="14">
        <v>1007</v>
      </c>
      <c r="I29" s="14">
        <v>100.8008008008008</v>
      </c>
    </row>
    <row r="30" spans="1:9" ht="12.75">
      <c r="A30" s="21" t="s">
        <v>28</v>
      </c>
      <c r="B30" s="14">
        <v>1499</v>
      </c>
      <c r="C30" s="14">
        <v>99.93333333333332</v>
      </c>
      <c r="D30" s="14">
        <v>2899</v>
      </c>
      <c r="E30" s="14">
        <v>101.54115586690018</v>
      </c>
      <c r="F30" s="14">
        <v>9664</v>
      </c>
      <c r="G30" s="14">
        <v>100.07248627938283</v>
      </c>
      <c r="H30" s="14">
        <v>1523</v>
      </c>
      <c r="I30" s="14">
        <v>99.93438320209974</v>
      </c>
    </row>
    <row r="31" spans="1:9" ht="12.75">
      <c r="A31" s="21" t="s">
        <v>29</v>
      </c>
      <c r="B31" s="14">
        <v>2550</v>
      </c>
      <c r="C31" s="14">
        <v>107.59493670886076</v>
      </c>
      <c r="D31" s="14">
        <v>3998</v>
      </c>
      <c r="E31" s="14">
        <v>102.9086229086229</v>
      </c>
      <c r="F31" s="14">
        <v>19503</v>
      </c>
      <c r="G31" s="14">
        <v>101.22489230290132</v>
      </c>
      <c r="H31" s="14">
        <v>2799</v>
      </c>
      <c r="I31" s="14">
        <v>100.21482277121375</v>
      </c>
    </row>
    <row r="32" spans="1:9" ht="12.75">
      <c r="A32" s="21" t="s">
        <v>30</v>
      </c>
      <c r="B32" s="14">
        <v>677</v>
      </c>
      <c r="C32" s="14">
        <v>97.9739507959479</v>
      </c>
      <c r="D32" s="14">
        <v>2076</v>
      </c>
      <c r="E32" s="14">
        <v>102.67062314540058</v>
      </c>
      <c r="F32" s="14">
        <v>6425</v>
      </c>
      <c r="G32" s="14">
        <v>100.04671441918404</v>
      </c>
      <c r="H32" s="14">
        <v>1031</v>
      </c>
      <c r="I32" s="14">
        <v>99.32562620423893</v>
      </c>
    </row>
    <row r="33" spans="1:9" ht="12.75">
      <c r="A33" s="20" t="s">
        <v>31</v>
      </c>
      <c r="B33" s="14">
        <v>1263</v>
      </c>
      <c r="C33" s="14">
        <v>98.98119122257053</v>
      </c>
      <c r="D33" s="14">
        <v>2412</v>
      </c>
      <c r="E33" s="14">
        <v>105.32751091703057</v>
      </c>
      <c r="F33" s="14">
        <v>15261</v>
      </c>
      <c r="G33" s="14">
        <v>101.23383084577114</v>
      </c>
      <c r="H33" s="14">
        <v>2248</v>
      </c>
      <c r="I33" s="14">
        <v>101.03370786516854</v>
      </c>
    </row>
    <row r="34" spans="1:9" ht="12.75">
      <c r="A34" s="19" t="s">
        <v>32</v>
      </c>
      <c r="B34" s="13">
        <v>25841</v>
      </c>
      <c r="C34" s="13">
        <v>98.79568741397767</v>
      </c>
      <c r="D34" s="13">
        <v>22238</v>
      </c>
      <c r="E34" s="13">
        <v>110.07821007821008</v>
      </c>
      <c r="F34" s="13">
        <v>96490</v>
      </c>
      <c r="G34" s="13">
        <v>101.34439659699612</v>
      </c>
      <c r="H34" s="13">
        <v>15246</v>
      </c>
      <c r="I34" s="13">
        <v>100.81999735484723</v>
      </c>
    </row>
    <row r="35" spans="1:9" ht="12.75">
      <c r="A35" s="22" t="s">
        <v>33</v>
      </c>
      <c r="B35" s="15">
        <v>3803</v>
      </c>
      <c r="C35" s="15">
        <v>97.56285274499743</v>
      </c>
      <c r="D35" s="15">
        <v>3516</v>
      </c>
      <c r="E35" s="15">
        <v>103.74741811743877</v>
      </c>
      <c r="F35" s="15">
        <v>14138</v>
      </c>
      <c r="G35" s="15">
        <v>101.7049133155888</v>
      </c>
      <c r="H35" s="15">
        <v>2177</v>
      </c>
      <c r="I35" s="15">
        <v>101.35009310986965</v>
      </c>
    </row>
    <row r="36" spans="1:9" ht="12.75">
      <c r="A36" s="21" t="s">
        <v>34</v>
      </c>
      <c r="B36" s="14">
        <v>6210</v>
      </c>
      <c r="C36" s="14">
        <v>98.91685250079644</v>
      </c>
      <c r="D36" s="14">
        <v>4758</v>
      </c>
      <c r="E36" s="14">
        <v>118.50560398505603</v>
      </c>
      <c r="F36" s="14">
        <v>16062</v>
      </c>
      <c r="G36" s="14">
        <v>100.7780148073786</v>
      </c>
      <c r="H36" s="14">
        <v>2585</v>
      </c>
      <c r="I36" s="14">
        <v>100.34937888198758</v>
      </c>
    </row>
    <row r="37" spans="1:9" ht="12.75">
      <c r="A37" s="21" t="s">
        <v>35</v>
      </c>
      <c r="B37" s="14">
        <v>4265</v>
      </c>
      <c r="C37" s="14">
        <v>100.58962264150944</v>
      </c>
      <c r="D37" s="14">
        <v>3581</v>
      </c>
      <c r="E37" s="14">
        <v>109.17682926829269</v>
      </c>
      <c r="F37" s="14">
        <v>23061</v>
      </c>
      <c r="G37" s="14">
        <v>101.46068898763694</v>
      </c>
      <c r="H37" s="14">
        <v>3500</v>
      </c>
      <c r="I37" s="14">
        <v>101.56703424260012</v>
      </c>
    </row>
    <row r="38" spans="1:9" ht="12.75">
      <c r="A38" s="21" t="s">
        <v>36</v>
      </c>
      <c r="B38" s="14">
        <v>5901</v>
      </c>
      <c r="C38" s="14">
        <v>98.25174825174825</v>
      </c>
      <c r="D38" s="14">
        <v>4137</v>
      </c>
      <c r="E38" s="14">
        <v>110.85209003215435</v>
      </c>
      <c r="F38" s="14">
        <v>19989</v>
      </c>
      <c r="G38" s="14">
        <v>101.72001424863875</v>
      </c>
      <c r="H38" s="14">
        <v>3216</v>
      </c>
      <c r="I38" s="14">
        <v>100</v>
      </c>
    </row>
    <row r="39" spans="1:9" ht="12.75">
      <c r="A39" s="21" t="s">
        <v>37</v>
      </c>
      <c r="B39" s="14">
        <v>2173</v>
      </c>
      <c r="C39" s="14">
        <v>99.35985368084134</v>
      </c>
      <c r="D39" s="14">
        <v>1360</v>
      </c>
      <c r="E39" s="14">
        <v>111.8421052631579</v>
      </c>
      <c r="F39" s="14">
        <v>7374</v>
      </c>
      <c r="G39" s="14">
        <v>101.51431718061674</v>
      </c>
      <c r="H39" s="14">
        <v>1189</v>
      </c>
      <c r="I39" s="14">
        <v>101.01954120645709</v>
      </c>
    </row>
    <row r="40" spans="1:9" ht="12.75">
      <c r="A40" s="21" t="s">
        <v>38</v>
      </c>
      <c r="B40" s="14">
        <v>1956</v>
      </c>
      <c r="C40" s="14">
        <v>98.5390428211587</v>
      </c>
      <c r="D40" s="14">
        <v>2584</v>
      </c>
      <c r="E40" s="14">
        <v>106.77685950413223</v>
      </c>
      <c r="F40" s="14">
        <v>10130</v>
      </c>
      <c r="G40" s="14">
        <v>100.97687400318979</v>
      </c>
      <c r="H40" s="14">
        <v>1630</v>
      </c>
      <c r="I40" s="14">
        <v>101.49439601494396</v>
      </c>
    </row>
    <row r="41" spans="1:9" ht="12.75">
      <c r="A41" s="20" t="s">
        <v>39</v>
      </c>
      <c r="B41" s="16">
        <v>1533</v>
      </c>
      <c r="C41" s="16">
        <v>98.14340588988476</v>
      </c>
      <c r="D41" s="16">
        <v>2302</v>
      </c>
      <c r="E41" s="16">
        <v>107.06976744186048</v>
      </c>
      <c r="F41" s="16">
        <v>5736</v>
      </c>
      <c r="G41" s="16">
        <v>100.71992976294996</v>
      </c>
      <c r="H41" s="16">
        <v>949</v>
      </c>
      <c r="I41" s="16">
        <v>99.58027282266528</v>
      </c>
    </row>
    <row r="42" spans="1:9" ht="12.75">
      <c r="A42" s="19" t="s">
        <v>40</v>
      </c>
      <c r="B42" s="13">
        <v>16145</v>
      </c>
      <c r="C42" s="13">
        <v>102.52746554899346</v>
      </c>
      <c r="D42" s="13">
        <v>19897</v>
      </c>
      <c r="E42" s="13">
        <v>106.23064602242391</v>
      </c>
      <c r="F42" s="13">
        <v>99332</v>
      </c>
      <c r="G42" s="13">
        <v>101.13524135332987</v>
      </c>
      <c r="H42" s="13">
        <v>17821</v>
      </c>
      <c r="I42" s="13">
        <v>100.5132543711224</v>
      </c>
    </row>
    <row r="43" spans="1:9" ht="12.75">
      <c r="A43" s="21" t="s">
        <v>41</v>
      </c>
      <c r="B43" s="14">
        <v>724</v>
      </c>
      <c r="C43" s="14">
        <v>102.40452616690241</v>
      </c>
      <c r="D43" s="14">
        <v>711</v>
      </c>
      <c r="E43" s="14">
        <v>99.16317991631799</v>
      </c>
      <c r="F43" s="14">
        <v>4404</v>
      </c>
      <c r="G43" s="14">
        <v>99.23388913925191</v>
      </c>
      <c r="H43" s="14">
        <v>915</v>
      </c>
      <c r="I43" s="14">
        <v>99.78189749182116</v>
      </c>
    </row>
    <row r="44" spans="1:9" ht="12.75">
      <c r="A44" s="21" t="s">
        <v>42</v>
      </c>
      <c r="B44" s="14">
        <v>1907</v>
      </c>
      <c r="C44" s="14">
        <v>102.8586839266451</v>
      </c>
      <c r="D44" s="14">
        <v>3255</v>
      </c>
      <c r="E44" s="14">
        <v>105.88809368900456</v>
      </c>
      <c r="F44" s="14">
        <v>13376</v>
      </c>
      <c r="G44" s="14">
        <v>100.40534454286143</v>
      </c>
      <c r="H44" s="14">
        <v>2515</v>
      </c>
      <c r="I44" s="14">
        <v>100.23913909924273</v>
      </c>
    </row>
    <row r="45" spans="1:9" ht="12.75">
      <c r="A45" s="21" t="s">
        <v>43</v>
      </c>
      <c r="B45" s="14">
        <v>1144</v>
      </c>
      <c r="C45" s="14">
        <v>106.02409638554218</v>
      </c>
      <c r="D45" s="14">
        <v>993</v>
      </c>
      <c r="E45" s="14">
        <v>102.16049382716051</v>
      </c>
      <c r="F45" s="14">
        <v>5755</v>
      </c>
      <c r="G45" s="14">
        <v>101.07130312609765</v>
      </c>
      <c r="H45" s="14">
        <v>1087</v>
      </c>
      <c r="I45" s="14">
        <v>99.90808823529412</v>
      </c>
    </row>
    <row r="46" spans="1:9" ht="12.75">
      <c r="A46" s="21" t="s">
        <v>44</v>
      </c>
      <c r="B46" s="14">
        <v>903</v>
      </c>
      <c r="C46" s="14">
        <v>99.77900552486187</v>
      </c>
      <c r="D46" s="14">
        <v>691</v>
      </c>
      <c r="E46" s="14">
        <v>108.13771517996871</v>
      </c>
      <c r="F46" s="14">
        <v>4960</v>
      </c>
      <c r="G46" s="14">
        <v>100.34392069593365</v>
      </c>
      <c r="H46" s="14">
        <v>887</v>
      </c>
      <c r="I46" s="14">
        <v>99.32810750279955</v>
      </c>
    </row>
    <row r="47" spans="1:9" ht="12.75">
      <c r="A47" s="21" t="s">
        <v>45</v>
      </c>
      <c r="B47" s="14">
        <v>1870</v>
      </c>
      <c r="C47" s="14">
        <v>101.02647217720151</v>
      </c>
      <c r="D47" s="14">
        <v>1705</v>
      </c>
      <c r="E47" s="14">
        <v>107.43541272841838</v>
      </c>
      <c r="F47" s="14">
        <v>10241</v>
      </c>
      <c r="G47" s="14">
        <v>100.66843605622726</v>
      </c>
      <c r="H47" s="14">
        <v>1557</v>
      </c>
      <c r="I47" s="14">
        <v>101.23537061118336</v>
      </c>
    </row>
    <row r="48" spans="1:9" ht="12.75">
      <c r="A48" s="21" t="s">
        <v>46</v>
      </c>
      <c r="B48" s="14">
        <v>2712</v>
      </c>
      <c r="C48" s="14">
        <v>102.10843373493977</v>
      </c>
      <c r="D48" s="14">
        <v>4137</v>
      </c>
      <c r="E48" s="14">
        <v>110.02659574468086</v>
      </c>
      <c r="F48" s="14">
        <v>13928</v>
      </c>
      <c r="G48" s="14">
        <v>102.33651726671565</v>
      </c>
      <c r="H48" s="14">
        <v>2229</v>
      </c>
      <c r="I48" s="14">
        <v>101.13430127041742</v>
      </c>
    </row>
    <row r="49" spans="1:9" ht="12.75">
      <c r="A49" s="21" t="s">
        <v>47</v>
      </c>
      <c r="B49" s="14">
        <v>840</v>
      </c>
      <c r="C49" s="14">
        <v>107.27969348659003</v>
      </c>
      <c r="D49" s="14">
        <v>1645</v>
      </c>
      <c r="E49" s="14">
        <v>104.17986067131095</v>
      </c>
      <c r="F49" s="14">
        <v>8816</v>
      </c>
      <c r="G49" s="14">
        <v>100.71975322746486</v>
      </c>
      <c r="H49" s="14">
        <v>2362</v>
      </c>
      <c r="I49" s="14">
        <v>100</v>
      </c>
    </row>
    <row r="50" spans="1:9" ht="12.75">
      <c r="A50" s="21" t="s">
        <v>48</v>
      </c>
      <c r="B50" s="14">
        <v>1758</v>
      </c>
      <c r="C50" s="14">
        <v>104.89260143198092</v>
      </c>
      <c r="D50" s="14">
        <v>1663</v>
      </c>
      <c r="E50" s="14">
        <v>104.9211356466877</v>
      </c>
      <c r="F50" s="14">
        <v>8320</v>
      </c>
      <c r="G50" s="14">
        <v>101.31514856307842</v>
      </c>
      <c r="H50" s="14">
        <v>1369</v>
      </c>
      <c r="I50" s="14">
        <v>102.24047796863331</v>
      </c>
    </row>
    <row r="51" spans="1:9" ht="12.75">
      <c r="A51" s="21" t="s">
        <v>49</v>
      </c>
      <c r="B51" s="14">
        <v>555</v>
      </c>
      <c r="C51" s="14">
        <v>105.51330798479088</v>
      </c>
      <c r="D51" s="14">
        <v>985</v>
      </c>
      <c r="E51" s="14">
        <v>104.34322033898304</v>
      </c>
      <c r="F51" s="14">
        <v>2218</v>
      </c>
      <c r="G51" s="14">
        <v>100.45289855072464</v>
      </c>
      <c r="H51" s="14">
        <v>326</v>
      </c>
      <c r="I51" s="14">
        <v>101.55763239875388</v>
      </c>
    </row>
    <row r="52" spans="1:9" ht="12.75">
      <c r="A52" s="21" t="s">
        <v>50</v>
      </c>
      <c r="B52" s="14">
        <v>620</v>
      </c>
      <c r="C52" s="14">
        <v>95.67901234567901</v>
      </c>
      <c r="D52" s="14">
        <v>823</v>
      </c>
      <c r="E52" s="14">
        <v>103.1328320802005</v>
      </c>
      <c r="F52" s="14">
        <v>5251</v>
      </c>
      <c r="G52" s="14">
        <v>100.05716463414633</v>
      </c>
      <c r="H52" s="14">
        <v>1070</v>
      </c>
      <c r="I52" s="14">
        <v>100.6585136406397</v>
      </c>
    </row>
    <row r="53" spans="1:9" ht="12.75">
      <c r="A53" s="20" t="s">
        <v>51</v>
      </c>
      <c r="B53" s="16">
        <v>3112</v>
      </c>
      <c r="C53" s="16">
        <v>101.63291966035271</v>
      </c>
      <c r="D53" s="16">
        <v>3289</v>
      </c>
      <c r="E53" s="16">
        <v>106.95934959349593</v>
      </c>
      <c r="F53" s="16">
        <v>22063</v>
      </c>
      <c r="G53" s="16">
        <v>102.06791265729089</v>
      </c>
      <c r="H53" s="16">
        <v>3504</v>
      </c>
      <c r="I53" s="16">
        <v>100.2288329519451</v>
      </c>
    </row>
    <row r="54" spans="1:9" ht="12.75">
      <c r="A54" s="51"/>
      <c r="B54" s="27"/>
      <c r="C54" s="27"/>
      <c r="D54" s="27"/>
      <c r="E54" s="27"/>
      <c r="F54" s="27"/>
      <c r="G54" s="27"/>
      <c r="H54" s="27"/>
      <c r="I54" s="27"/>
    </row>
    <row r="55" spans="1:9" ht="12.75">
      <c r="A55" s="51"/>
      <c r="B55" s="27"/>
      <c r="C55" s="27"/>
      <c r="D55" s="27"/>
      <c r="E55" s="27"/>
      <c r="F55" s="27"/>
      <c r="G55" s="27"/>
      <c r="H55" s="27"/>
      <c r="I55" s="27"/>
    </row>
    <row r="56" spans="1:9" ht="12.75">
      <c r="A56" s="51"/>
      <c r="B56" s="27"/>
      <c r="C56" s="27"/>
      <c r="D56" s="27"/>
      <c r="E56" s="27"/>
      <c r="F56" s="27"/>
      <c r="G56" s="27"/>
      <c r="H56" s="27"/>
      <c r="I56" s="27"/>
    </row>
    <row r="57" spans="1:9" ht="12.75">
      <c r="A57" s="51"/>
      <c r="B57" s="27"/>
      <c r="C57" s="27"/>
      <c r="D57" s="27"/>
      <c r="E57" s="27"/>
      <c r="F57" s="27"/>
      <c r="G57" s="27"/>
      <c r="H57" s="27"/>
      <c r="I57" s="27"/>
    </row>
    <row r="58" spans="1:9" ht="12.75">
      <c r="A58" s="51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51"/>
      <c r="B59" s="27"/>
      <c r="C59" s="27"/>
      <c r="D59" s="27">
        <v>12</v>
      </c>
      <c r="E59" s="27"/>
      <c r="F59" s="27"/>
      <c r="G59" s="27"/>
      <c r="H59" s="27"/>
      <c r="I59" s="27"/>
    </row>
    <row r="60" spans="1:9" ht="12.75">
      <c r="A60" s="51"/>
      <c r="B60" s="27"/>
      <c r="C60" s="27"/>
      <c r="D60" s="27"/>
      <c r="E60" s="27"/>
      <c r="F60" s="27"/>
      <c r="G60" s="27"/>
      <c r="H60" s="27"/>
      <c r="I60" s="27"/>
    </row>
    <row r="61" spans="1:9" s="2" customFormat="1" ht="15" customHeight="1">
      <c r="A61" s="1" t="s">
        <v>196</v>
      </c>
      <c r="B61" s="1"/>
      <c r="C61" s="1"/>
      <c r="D61" s="1"/>
      <c r="E61" s="1"/>
      <c r="F61" s="1"/>
      <c r="G61" s="1"/>
      <c r="H61" s="1"/>
      <c r="I61" s="1"/>
    </row>
    <row r="62" spans="1:9" s="2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s="10" customFormat="1" ht="15" customHeight="1">
      <c r="A63" s="89" t="s">
        <v>247</v>
      </c>
      <c r="B63" s="155"/>
      <c r="C63" s="155"/>
      <c r="D63" s="155"/>
      <c r="E63" s="155"/>
      <c r="F63" s="155"/>
      <c r="G63" s="155" t="s">
        <v>210</v>
      </c>
      <c r="H63" s="155"/>
      <c r="I63" s="155"/>
    </row>
    <row r="64" spans="1:9" s="10" customFormat="1" ht="12.75" customHeight="1">
      <c r="A64" s="24"/>
      <c r="B64" s="175" t="s">
        <v>92</v>
      </c>
      <c r="C64" s="175" t="s">
        <v>258</v>
      </c>
      <c r="D64" s="175" t="s">
        <v>93</v>
      </c>
      <c r="E64" s="175" t="s">
        <v>258</v>
      </c>
      <c r="F64" s="175" t="s">
        <v>94</v>
      </c>
      <c r="G64" s="175" t="s">
        <v>258</v>
      </c>
      <c r="H64" s="175" t="s">
        <v>209</v>
      </c>
      <c r="I64" s="175" t="s">
        <v>258</v>
      </c>
    </row>
    <row r="65" spans="1:9" s="10" customFormat="1" ht="12.75">
      <c r="A65" s="25"/>
      <c r="B65" s="176"/>
      <c r="C65" s="176"/>
      <c r="D65" s="176"/>
      <c r="E65" s="176"/>
      <c r="F65" s="176"/>
      <c r="G65" s="176"/>
      <c r="H65" s="176"/>
      <c r="I65" s="176"/>
    </row>
    <row r="66" spans="1:9" ht="12.75">
      <c r="A66" s="19" t="s">
        <v>52</v>
      </c>
      <c r="B66" s="16">
        <v>32955</v>
      </c>
      <c r="C66" s="16">
        <v>101.79465002780009</v>
      </c>
      <c r="D66" s="16">
        <v>16818</v>
      </c>
      <c r="E66" s="16">
        <v>105.98689185782708</v>
      </c>
      <c r="F66" s="16">
        <v>91882</v>
      </c>
      <c r="G66" s="16">
        <v>100.84732740643179</v>
      </c>
      <c r="H66" s="16">
        <v>15367</v>
      </c>
      <c r="I66" s="16">
        <v>100.97246862474537</v>
      </c>
    </row>
    <row r="67" spans="1:9" ht="12.75">
      <c r="A67" s="21" t="s">
        <v>53</v>
      </c>
      <c r="B67" s="14">
        <v>1973</v>
      </c>
      <c r="C67" s="14">
        <v>102.54677754677755</v>
      </c>
      <c r="D67" s="14">
        <v>1724</v>
      </c>
      <c r="E67" s="14">
        <v>102.07223208999407</v>
      </c>
      <c r="F67" s="14">
        <v>15877</v>
      </c>
      <c r="G67" s="14">
        <v>100.37933868622369</v>
      </c>
      <c r="H67" s="14">
        <v>2009</v>
      </c>
      <c r="I67" s="14">
        <v>101.82463253928029</v>
      </c>
    </row>
    <row r="68" spans="1:9" ht="12.75">
      <c r="A68" s="21" t="s">
        <v>54</v>
      </c>
      <c r="B68" s="14">
        <v>731</v>
      </c>
      <c r="C68" s="14">
        <v>107.34214390602055</v>
      </c>
      <c r="D68" s="14">
        <v>295</v>
      </c>
      <c r="E68" s="14">
        <v>105.35714285714286</v>
      </c>
      <c r="F68" s="14">
        <v>2412</v>
      </c>
      <c r="G68" s="14">
        <v>99.91714995857498</v>
      </c>
      <c r="H68" s="14">
        <v>390</v>
      </c>
      <c r="I68" s="14">
        <v>102.09424083769633</v>
      </c>
    </row>
    <row r="69" spans="1:9" ht="12.75">
      <c r="A69" s="21" t="s">
        <v>55</v>
      </c>
      <c r="B69" s="14">
        <v>2538</v>
      </c>
      <c r="C69" s="14">
        <v>101.19617224880382</v>
      </c>
      <c r="D69" s="14">
        <v>858</v>
      </c>
      <c r="E69" s="14">
        <v>102.26460071513708</v>
      </c>
      <c r="F69" s="14">
        <v>8844</v>
      </c>
      <c r="G69" s="14">
        <v>101.03964355078259</v>
      </c>
      <c r="H69" s="14">
        <v>1499</v>
      </c>
      <c r="I69" s="14">
        <v>101.76510522742701</v>
      </c>
    </row>
    <row r="70" spans="1:9" ht="12.75">
      <c r="A70" s="21" t="s">
        <v>56</v>
      </c>
      <c r="B70" s="14">
        <v>1432</v>
      </c>
      <c r="C70" s="14">
        <v>99.86052998605301</v>
      </c>
      <c r="D70" s="14">
        <v>442</v>
      </c>
      <c r="E70" s="14">
        <v>100</v>
      </c>
      <c r="F70" s="14">
        <v>4467</v>
      </c>
      <c r="G70" s="14">
        <v>101.6382252559727</v>
      </c>
      <c r="H70" s="14">
        <v>692</v>
      </c>
      <c r="I70" s="14">
        <v>102.06489675516224</v>
      </c>
    </row>
    <row r="71" spans="1:9" ht="12.75">
      <c r="A71" s="21" t="s">
        <v>57</v>
      </c>
      <c r="B71" s="14">
        <v>1102</v>
      </c>
      <c r="C71" s="14">
        <v>100.6392694063927</v>
      </c>
      <c r="D71" s="14">
        <v>742</v>
      </c>
      <c r="E71" s="14">
        <v>102.62793914246195</v>
      </c>
      <c r="F71" s="14">
        <v>3068</v>
      </c>
      <c r="G71" s="14">
        <v>101.99468085106382</v>
      </c>
      <c r="H71" s="14">
        <v>582</v>
      </c>
      <c r="I71" s="14">
        <v>102.8268551236749</v>
      </c>
    </row>
    <row r="72" spans="1:9" ht="12.75">
      <c r="A72" s="21" t="s">
        <v>58</v>
      </c>
      <c r="B72" s="14">
        <v>4341</v>
      </c>
      <c r="C72" s="14">
        <v>101.52011225444339</v>
      </c>
      <c r="D72" s="14">
        <v>3167</v>
      </c>
      <c r="E72" s="14">
        <v>104.90228552500828</v>
      </c>
      <c r="F72" s="14">
        <v>10159</v>
      </c>
      <c r="G72" s="14">
        <v>101.32655096748454</v>
      </c>
      <c r="H72" s="14">
        <v>1827</v>
      </c>
      <c r="I72" s="14">
        <v>100.43980208905991</v>
      </c>
    </row>
    <row r="73" spans="1:9" ht="12.75">
      <c r="A73" s="21" t="s">
        <v>59</v>
      </c>
      <c r="B73" s="14">
        <v>1374</v>
      </c>
      <c r="C73" s="14">
        <v>101.70244263508512</v>
      </c>
      <c r="D73" s="14">
        <v>779</v>
      </c>
      <c r="E73" s="14">
        <v>109.10364145658262</v>
      </c>
      <c r="F73" s="14">
        <v>3098</v>
      </c>
      <c r="G73" s="14">
        <v>100.09693053311793</v>
      </c>
      <c r="H73" s="14">
        <v>527</v>
      </c>
      <c r="I73" s="14">
        <v>99.2467043314501</v>
      </c>
    </row>
    <row r="74" spans="1:9" ht="12.75">
      <c r="A74" s="21" t="s">
        <v>60</v>
      </c>
      <c r="B74" s="14">
        <v>3554</v>
      </c>
      <c r="C74" s="14">
        <v>102.59815242494226</v>
      </c>
      <c r="D74" s="14">
        <v>1356</v>
      </c>
      <c r="E74" s="14">
        <v>102.9612756264237</v>
      </c>
      <c r="F74" s="14">
        <v>5812</v>
      </c>
      <c r="G74" s="14">
        <v>101.14862513052559</v>
      </c>
      <c r="H74" s="14">
        <v>1152</v>
      </c>
      <c r="I74" s="14">
        <v>102.30905861456483</v>
      </c>
    </row>
    <row r="75" spans="1:9" ht="12.75">
      <c r="A75" s="21" t="s">
        <v>61</v>
      </c>
      <c r="B75" s="14">
        <v>7320</v>
      </c>
      <c r="C75" s="14">
        <v>100.66006600660067</v>
      </c>
      <c r="D75" s="14">
        <v>3206</v>
      </c>
      <c r="E75" s="14">
        <v>112.80788177339902</v>
      </c>
      <c r="F75" s="14">
        <v>11535</v>
      </c>
      <c r="G75" s="14">
        <v>101.27304653204565</v>
      </c>
      <c r="H75" s="14">
        <v>2450</v>
      </c>
      <c r="I75" s="14">
        <v>100.49220672682526</v>
      </c>
    </row>
    <row r="76" spans="1:9" ht="12.75">
      <c r="A76" s="21" t="s">
        <v>62</v>
      </c>
      <c r="B76" s="14">
        <v>3548</v>
      </c>
      <c r="C76" s="14">
        <v>102.75123081378513</v>
      </c>
      <c r="D76" s="14">
        <v>1596</v>
      </c>
      <c r="E76" s="14">
        <v>106.47098065376919</v>
      </c>
      <c r="F76" s="14">
        <v>6399</v>
      </c>
      <c r="G76" s="14">
        <v>100.12517602879049</v>
      </c>
      <c r="H76" s="14">
        <v>1143</v>
      </c>
      <c r="I76" s="14">
        <v>99.6512641673932</v>
      </c>
    </row>
    <row r="77" spans="1:9" ht="12.75">
      <c r="A77" s="21" t="s">
        <v>63</v>
      </c>
      <c r="B77" s="14">
        <v>1948</v>
      </c>
      <c r="C77" s="14">
        <v>101.1948051948052</v>
      </c>
      <c r="D77" s="14">
        <v>1035</v>
      </c>
      <c r="E77" s="14">
        <v>107.92492179353492</v>
      </c>
      <c r="F77" s="14">
        <v>9758</v>
      </c>
      <c r="G77" s="14">
        <v>101.02495082306658</v>
      </c>
      <c r="H77" s="14">
        <v>1430</v>
      </c>
      <c r="I77" s="14">
        <v>100</v>
      </c>
    </row>
    <row r="78" spans="1:9" ht="12.75">
      <c r="A78" s="21" t="s">
        <v>64</v>
      </c>
      <c r="B78" s="14">
        <v>1221</v>
      </c>
      <c r="C78" s="14">
        <v>102.86436394271273</v>
      </c>
      <c r="D78" s="14">
        <v>699</v>
      </c>
      <c r="E78" s="14">
        <v>105.2710843373494</v>
      </c>
      <c r="F78" s="14">
        <v>3707</v>
      </c>
      <c r="G78" s="14">
        <v>100.46070460704608</v>
      </c>
      <c r="H78" s="14">
        <v>619</v>
      </c>
      <c r="I78" s="14">
        <v>99.83870967741936</v>
      </c>
    </row>
    <row r="79" spans="1:9" ht="12.75">
      <c r="A79" s="21" t="s">
        <v>65</v>
      </c>
      <c r="B79" s="14">
        <v>1873</v>
      </c>
      <c r="C79" s="14">
        <v>103.82483370288249</v>
      </c>
      <c r="D79" s="14">
        <v>919</v>
      </c>
      <c r="E79" s="14">
        <v>104.3132803632236</v>
      </c>
      <c r="F79" s="14">
        <v>6746</v>
      </c>
      <c r="G79" s="14">
        <v>100.29735355337496</v>
      </c>
      <c r="H79" s="14">
        <v>1047</v>
      </c>
      <c r="I79" s="14">
        <v>101.06177606177607</v>
      </c>
    </row>
    <row r="80" spans="1:9" ht="12.75">
      <c r="A80" s="19" t="s">
        <v>66</v>
      </c>
      <c r="B80" s="13">
        <v>28225</v>
      </c>
      <c r="C80" s="13">
        <v>103.62361406858065</v>
      </c>
      <c r="D80" s="13">
        <v>27513</v>
      </c>
      <c r="E80" s="13">
        <v>102.98708590679394</v>
      </c>
      <c r="F80" s="13">
        <v>114885</v>
      </c>
      <c r="G80" s="13">
        <v>100.65358904493644</v>
      </c>
      <c r="H80" s="13">
        <v>22947</v>
      </c>
      <c r="I80" s="13">
        <v>100.24463763050981</v>
      </c>
    </row>
    <row r="81" spans="1:9" ht="12.75">
      <c r="A81" s="22" t="s">
        <v>67</v>
      </c>
      <c r="B81" s="15">
        <v>2253</v>
      </c>
      <c r="C81" s="15">
        <v>101.3951395139514</v>
      </c>
      <c r="D81" s="15">
        <v>2735</v>
      </c>
      <c r="E81" s="15">
        <v>102.6266416510319</v>
      </c>
      <c r="F81" s="15">
        <v>10714</v>
      </c>
      <c r="G81" s="15">
        <v>100.08407286314807</v>
      </c>
      <c r="H81" s="15">
        <v>2267</v>
      </c>
      <c r="I81" s="15">
        <v>100.75555555555556</v>
      </c>
    </row>
    <row r="82" spans="1:9" ht="12.75">
      <c r="A82" s="21" t="s">
        <v>68</v>
      </c>
      <c r="B82" s="14">
        <v>1976</v>
      </c>
      <c r="C82" s="14">
        <v>99.94941831057157</v>
      </c>
      <c r="D82" s="14">
        <v>2267</v>
      </c>
      <c r="E82" s="14">
        <v>103.18616294947655</v>
      </c>
      <c r="F82" s="14">
        <v>9406</v>
      </c>
      <c r="G82" s="14">
        <v>100.4056362083689</v>
      </c>
      <c r="H82" s="14">
        <v>1549</v>
      </c>
      <c r="I82" s="14">
        <v>100.3238341968912</v>
      </c>
    </row>
    <row r="83" spans="1:9" ht="12.75">
      <c r="A83" s="21" t="s">
        <v>69</v>
      </c>
      <c r="B83" s="14">
        <v>3532</v>
      </c>
      <c r="C83" s="14">
        <v>105.36992840095465</v>
      </c>
      <c r="D83" s="14">
        <v>1990</v>
      </c>
      <c r="E83" s="14">
        <v>102.05128205128204</v>
      </c>
      <c r="F83" s="14">
        <v>9750</v>
      </c>
      <c r="G83" s="14">
        <v>101.18306351183064</v>
      </c>
      <c r="H83" s="14">
        <v>2423</v>
      </c>
      <c r="I83" s="14">
        <v>101.12687813021704</v>
      </c>
    </row>
    <row r="84" spans="1:9" ht="12.75">
      <c r="A84" s="21" t="s">
        <v>70</v>
      </c>
      <c r="B84" s="14">
        <v>1430</v>
      </c>
      <c r="C84" s="14">
        <v>102.36220472440945</v>
      </c>
      <c r="D84" s="14">
        <v>876</v>
      </c>
      <c r="E84" s="14">
        <v>101.74216027874566</v>
      </c>
      <c r="F84" s="14">
        <v>4757</v>
      </c>
      <c r="G84" s="14">
        <v>100.52831783601015</v>
      </c>
      <c r="H84" s="14">
        <v>1010</v>
      </c>
      <c r="I84" s="14">
        <v>100</v>
      </c>
    </row>
    <row r="85" spans="1:9" ht="12.75">
      <c r="A85" s="21" t="s">
        <v>71</v>
      </c>
      <c r="B85" s="14">
        <v>639</v>
      </c>
      <c r="C85" s="14">
        <v>101.91387559808614</v>
      </c>
      <c r="D85" s="14">
        <v>683</v>
      </c>
      <c r="E85" s="14">
        <v>106.38629283489097</v>
      </c>
      <c r="F85" s="14">
        <v>1538</v>
      </c>
      <c r="G85" s="14">
        <v>100.91863517060366</v>
      </c>
      <c r="H85" s="14">
        <v>308</v>
      </c>
      <c r="I85" s="14">
        <v>96.85534591194968</v>
      </c>
    </row>
    <row r="86" spans="1:9" ht="12.75">
      <c r="A86" s="21" t="s">
        <v>72</v>
      </c>
      <c r="B86" s="14">
        <v>2992</v>
      </c>
      <c r="C86" s="14">
        <v>104.68859342197341</v>
      </c>
      <c r="D86" s="14">
        <v>2856</v>
      </c>
      <c r="E86" s="14">
        <v>107.00636942675159</v>
      </c>
      <c r="F86" s="14">
        <v>15081</v>
      </c>
      <c r="G86" s="14">
        <v>101.54871725809708</v>
      </c>
      <c r="H86" s="14">
        <v>2609</v>
      </c>
      <c r="I86" s="14">
        <v>100.53949903660886</v>
      </c>
    </row>
    <row r="87" spans="1:9" ht="12.75">
      <c r="A87" s="21" t="s">
        <v>73</v>
      </c>
      <c r="B87" s="14">
        <v>5574</v>
      </c>
      <c r="C87" s="14">
        <v>103.70232558139534</v>
      </c>
      <c r="D87" s="14">
        <v>5675</v>
      </c>
      <c r="E87" s="14">
        <v>101.84852835606604</v>
      </c>
      <c r="F87" s="14">
        <v>23657</v>
      </c>
      <c r="G87" s="14">
        <v>100.4159769090369</v>
      </c>
      <c r="H87" s="14">
        <v>4248</v>
      </c>
      <c r="I87" s="14">
        <v>100.11784115012962</v>
      </c>
    </row>
    <row r="88" spans="1:9" ht="12.75">
      <c r="A88" s="21" t="s">
        <v>74</v>
      </c>
      <c r="B88" s="14">
        <v>2399</v>
      </c>
      <c r="C88" s="14">
        <v>104.25901781833986</v>
      </c>
      <c r="D88" s="14">
        <v>1617</v>
      </c>
      <c r="E88" s="14">
        <v>103.52112676056338</v>
      </c>
      <c r="F88" s="14">
        <v>8019</v>
      </c>
      <c r="G88" s="14">
        <v>100.56433408577878</v>
      </c>
      <c r="H88" s="14">
        <v>1921</v>
      </c>
      <c r="I88" s="14">
        <v>98.96960329726944</v>
      </c>
    </row>
    <row r="89" spans="1:9" ht="12.75">
      <c r="A89" s="21" t="s">
        <v>75</v>
      </c>
      <c r="B89" s="14">
        <v>1409</v>
      </c>
      <c r="C89" s="14">
        <v>107.63941940412529</v>
      </c>
      <c r="D89" s="14">
        <v>1288</v>
      </c>
      <c r="E89" s="14">
        <v>103.87096774193549</v>
      </c>
      <c r="F89" s="14">
        <v>5573</v>
      </c>
      <c r="G89" s="14">
        <v>99.89245384477505</v>
      </c>
      <c r="H89" s="14">
        <v>949</v>
      </c>
      <c r="I89" s="14">
        <v>98.44398340248964</v>
      </c>
    </row>
    <row r="90" spans="1:9" ht="12.75">
      <c r="A90" s="21" t="s">
        <v>76</v>
      </c>
      <c r="B90" s="14">
        <v>1098</v>
      </c>
      <c r="C90" s="14">
        <v>100.54945054945054</v>
      </c>
      <c r="D90" s="14">
        <v>1570</v>
      </c>
      <c r="E90" s="14">
        <v>100</v>
      </c>
      <c r="F90" s="14">
        <v>7386</v>
      </c>
      <c r="G90" s="14">
        <v>100.43513734022301</v>
      </c>
      <c r="H90" s="14">
        <v>1682</v>
      </c>
      <c r="I90" s="14">
        <v>101.08173076923077</v>
      </c>
    </row>
    <row r="91" spans="1:9" ht="12.75">
      <c r="A91" s="21" t="s">
        <v>77</v>
      </c>
      <c r="B91" s="14">
        <v>703</v>
      </c>
      <c r="C91" s="14">
        <v>108.48765432098766</v>
      </c>
      <c r="D91" s="14">
        <v>779</v>
      </c>
      <c r="E91" s="14">
        <v>105.69877883310718</v>
      </c>
      <c r="F91" s="14">
        <v>2974</v>
      </c>
      <c r="G91" s="14">
        <v>100.60893098782138</v>
      </c>
      <c r="H91" s="14">
        <v>498</v>
      </c>
      <c r="I91" s="14">
        <v>99.79959919839679</v>
      </c>
    </row>
    <row r="92" spans="1:9" ht="12.75">
      <c r="A92" s="21" t="s">
        <v>78</v>
      </c>
      <c r="B92" s="14">
        <v>967</v>
      </c>
      <c r="C92" s="14">
        <v>102.65392781316349</v>
      </c>
      <c r="D92" s="14">
        <v>1252</v>
      </c>
      <c r="E92" s="14">
        <v>100.72405470635559</v>
      </c>
      <c r="F92" s="14">
        <v>4804</v>
      </c>
      <c r="G92" s="14">
        <v>100.98801765818793</v>
      </c>
      <c r="H92" s="14">
        <v>864</v>
      </c>
      <c r="I92" s="14">
        <v>100.46511627906978</v>
      </c>
    </row>
    <row r="93" spans="1:9" ht="12.75">
      <c r="A93" s="20" t="s">
        <v>79</v>
      </c>
      <c r="B93" s="16">
        <v>3253</v>
      </c>
      <c r="C93" s="16">
        <v>103.66475462077756</v>
      </c>
      <c r="D93" s="16">
        <v>3925</v>
      </c>
      <c r="E93" s="16">
        <v>103.09955345416337</v>
      </c>
      <c r="F93" s="16">
        <v>11226</v>
      </c>
      <c r="G93" s="16">
        <v>100.73582196697774</v>
      </c>
      <c r="H93" s="16">
        <v>2619</v>
      </c>
      <c r="I93" s="16">
        <v>100.4602991944764</v>
      </c>
    </row>
    <row r="94" spans="1:9" ht="12.75">
      <c r="A94" s="19" t="s">
        <v>80</v>
      </c>
      <c r="B94" s="13">
        <v>40563</v>
      </c>
      <c r="C94" s="13">
        <v>103.76557263820317</v>
      </c>
      <c r="D94" s="13">
        <v>20285</v>
      </c>
      <c r="E94" s="13">
        <v>105.9545573256725</v>
      </c>
      <c r="F94" s="13">
        <v>110230</v>
      </c>
      <c r="G94" s="13">
        <v>101.35719145962447</v>
      </c>
      <c r="H94" s="13">
        <v>21116</v>
      </c>
      <c r="I94" s="13">
        <v>100.63384644712386</v>
      </c>
    </row>
    <row r="95" spans="1:9" ht="12.75">
      <c r="A95" s="21" t="s">
        <v>81</v>
      </c>
      <c r="B95" s="14">
        <v>1639</v>
      </c>
      <c r="C95" s="14">
        <v>104.79539641943734</v>
      </c>
      <c r="D95" s="14">
        <v>1490</v>
      </c>
      <c r="E95" s="14">
        <v>104.34173669467788</v>
      </c>
      <c r="F95" s="14">
        <v>4329</v>
      </c>
      <c r="G95" s="14">
        <v>100.20833333333334</v>
      </c>
      <c r="H95" s="14">
        <v>952</v>
      </c>
      <c r="I95" s="14">
        <v>100</v>
      </c>
    </row>
    <row r="96" spans="1:9" ht="12.75">
      <c r="A96" s="21" t="s">
        <v>82</v>
      </c>
      <c r="B96" s="14">
        <v>2438</v>
      </c>
      <c r="C96" s="14">
        <v>107.35358872743286</v>
      </c>
      <c r="D96" s="14">
        <v>1089</v>
      </c>
      <c r="E96" s="14">
        <v>113.9121338912134</v>
      </c>
      <c r="F96" s="14">
        <v>10224</v>
      </c>
      <c r="G96" s="14">
        <v>102.39359038557836</v>
      </c>
      <c r="H96" s="14">
        <v>1561</v>
      </c>
      <c r="I96" s="14">
        <v>101.42949967511372</v>
      </c>
    </row>
    <row r="97" spans="1:9" ht="12.75">
      <c r="A97" s="21" t="s">
        <v>83</v>
      </c>
      <c r="B97" s="14">
        <v>2918</v>
      </c>
      <c r="C97" s="14">
        <v>101.24913254684247</v>
      </c>
      <c r="D97" s="14">
        <v>1628</v>
      </c>
      <c r="E97" s="14">
        <v>106.61427635887361</v>
      </c>
      <c r="F97" s="14">
        <v>12174</v>
      </c>
      <c r="G97" s="14">
        <v>101.78929765886289</v>
      </c>
      <c r="H97" s="14">
        <v>1879</v>
      </c>
      <c r="I97" s="14">
        <v>101.07584722969338</v>
      </c>
    </row>
    <row r="98" spans="1:9" ht="12.75">
      <c r="A98" s="21" t="s">
        <v>84</v>
      </c>
      <c r="B98" s="14">
        <v>1274</v>
      </c>
      <c r="C98" s="14">
        <v>107.6923076923077</v>
      </c>
      <c r="D98" s="14">
        <v>640</v>
      </c>
      <c r="E98" s="14">
        <v>102.4</v>
      </c>
      <c r="F98" s="14">
        <v>4481</v>
      </c>
      <c r="G98" s="14">
        <v>101.63302336130641</v>
      </c>
      <c r="H98" s="14">
        <v>732</v>
      </c>
      <c r="I98" s="14">
        <v>100.27397260273973</v>
      </c>
    </row>
    <row r="99" spans="1:9" ht="12.75">
      <c r="A99" s="21" t="s">
        <v>85</v>
      </c>
      <c r="B99" s="14">
        <v>2388</v>
      </c>
      <c r="C99" s="14">
        <v>103.01984469370147</v>
      </c>
      <c r="D99" s="14">
        <v>924</v>
      </c>
      <c r="E99" s="14">
        <v>105.11945392491468</v>
      </c>
      <c r="F99" s="14">
        <v>7277</v>
      </c>
      <c r="G99" s="14">
        <v>101.35097493036211</v>
      </c>
      <c r="H99" s="14">
        <v>1322</v>
      </c>
      <c r="I99" s="14">
        <v>101.53609831029186</v>
      </c>
    </row>
    <row r="100" spans="1:9" ht="12.75">
      <c r="A100" s="21" t="s">
        <v>86</v>
      </c>
      <c r="B100" s="14">
        <v>5838</v>
      </c>
      <c r="C100" s="14">
        <v>101.30140551795938</v>
      </c>
      <c r="D100" s="14">
        <v>2647</v>
      </c>
      <c r="E100" s="14">
        <v>104.00785854616896</v>
      </c>
      <c r="F100" s="14">
        <v>15532</v>
      </c>
      <c r="G100" s="14">
        <v>101.56944807742609</v>
      </c>
      <c r="H100" s="14">
        <v>3517</v>
      </c>
      <c r="I100" s="14">
        <v>100.60068649885582</v>
      </c>
    </row>
    <row r="101" spans="1:9" ht="12.75">
      <c r="A101" s="21" t="s">
        <v>87</v>
      </c>
      <c r="B101" s="14">
        <v>5970</v>
      </c>
      <c r="C101" s="14">
        <v>100.25188916876576</v>
      </c>
      <c r="D101" s="14">
        <v>3157</v>
      </c>
      <c r="E101" s="14">
        <v>106.15332885003363</v>
      </c>
      <c r="F101" s="14">
        <v>15423</v>
      </c>
      <c r="G101" s="14">
        <v>101.10127826941986</v>
      </c>
      <c r="H101" s="14">
        <v>2955</v>
      </c>
      <c r="I101" s="14">
        <v>100.64713896457766</v>
      </c>
    </row>
    <row r="102" spans="1:9" ht="12.75">
      <c r="A102" s="21" t="s">
        <v>88</v>
      </c>
      <c r="B102" s="14">
        <v>4763</v>
      </c>
      <c r="C102" s="14">
        <v>102.12264150943395</v>
      </c>
      <c r="D102" s="14">
        <v>1993</v>
      </c>
      <c r="E102" s="14">
        <v>104.45492662473794</v>
      </c>
      <c r="F102" s="14">
        <v>8675</v>
      </c>
      <c r="G102" s="14">
        <v>100.96601489757914</v>
      </c>
      <c r="H102" s="14">
        <v>1605</v>
      </c>
      <c r="I102" s="14">
        <v>99.93773349937733</v>
      </c>
    </row>
    <row r="103" spans="1:9" ht="12.75">
      <c r="A103" s="21" t="s">
        <v>89</v>
      </c>
      <c r="B103" s="14">
        <v>1520</v>
      </c>
      <c r="C103" s="14">
        <v>105.11756569847857</v>
      </c>
      <c r="D103" s="14">
        <v>1349</v>
      </c>
      <c r="E103" s="14">
        <v>103.21346595256313</v>
      </c>
      <c r="F103" s="14">
        <v>3054</v>
      </c>
      <c r="G103" s="14">
        <v>100.42749095692207</v>
      </c>
      <c r="H103" s="14">
        <v>541</v>
      </c>
      <c r="I103" s="14">
        <v>98.90310786106032</v>
      </c>
    </row>
    <row r="104" spans="1:9" ht="12.75">
      <c r="A104" s="21" t="s">
        <v>90</v>
      </c>
      <c r="B104" s="14">
        <v>4043</v>
      </c>
      <c r="C104" s="14">
        <v>105.53380318454712</v>
      </c>
      <c r="D104" s="14">
        <v>2618</v>
      </c>
      <c r="E104" s="14">
        <v>104.84581497797356</v>
      </c>
      <c r="F104" s="14">
        <v>13987</v>
      </c>
      <c r="G104" s="14">
        <v>101.34772842547642</v>
      </c>
      <c r="H104" s="14">
        <v>2979</v>
      </c>
      <c r="I104" s="14">
        <v>100.70993914807302</v>
      </c>
    </row>
    <row r="105" spans="1:9" ht="12.75">
      <c r="A105" s="20" t="s">
        <v>91</v>
      </c>
      <c r="B105" s="16">
        <v>7772</v>
      </c>
      <c r="C105" s="16">
        <v>107.73495980038814</v>
      </c>
      <c r="D105" s="16">
        <v>2750</v>
      </c>
      <c r="E105" s="16">
        <v>110.0440176070428</v>
      </c>
      <c r="F105" s="16">
        <v>15074</v>
      </c>
      <c r="G105" s="16">
        <v>101.03894362892956</v>
      </c>
      <c r="H105" s="16">
        <v>3073</v>
      </c>
      <c r="I105" s="16">
        <v>100.49051667756703</v>
      </c>
    </row>
    <row r="106" spans="1:9" ht="12.75">
      <c r="A106" s="23" t="s">
        <v>97</v>
      </c>
      <c r="B106" s="17"/>
      <c r="C106" s="17"/>
      <c r="D106" s="17"/>
      <c r="E106" s="17"/>
      <c r="F106" s="17"/>
      <c r="G106" s="17"/>
      <c r="H106" s="17">
        <v>128199</v>
      </c>
      <c r="I106" s="17">
        <v>100.60425805742805</v>
      </c>
    </row>
    <row r="107" spans="1:9" ht="12.75">
      <c r="A107" s="23" t="s">
        <v>95</v>
      </c>
      <c r="B107" s="17"/>
      <c r="C107" s="17"/>
      <c r="D107" s="17"/>
      <c r="E107" s="17"/>
      <c r="F107" s="17"/>
      <c r="G107" s="17"/>
      <c r="H107" s="17">
        <v>0</v>
      </c>
      <c r="I107" s="17"/>
    </row>
    <row r="108" spans="1:9" ht="12.75">
      <c r="A108" s="23" t="s">
        <v>96</v>
      </c>
      <c r="B108" s="17"/>
      <c r="C108" s="17"/>
      <c r="D108" s="17"/>
      <c r="E108" s="17"/>
      <c r="F108" s="17"/>
      <c r="G108" s="17"/>
      <c r="H108" s="17"/>
      <c r="I108" s="17"/>
    </row>
    <row r="109" spans="1:9" ht="12.75">
      <c r="A109" s="23" t="s">
        <v>98</v>
      </c>
      <c r="B109" s="17"/>
      <c r="C109" s="17"/>
      <c r="D109" s="17"/>
      <c r="E109" s="17"/>
      <c r="F109" s="17"/>
      <c r="G109" s="17"/>
      <c r="H109" s="17"/>
      <c r="I109" s="17"/>
    </row>
    <row r="110" spans="1:9" ht="12.75">
      <c r="A110" s="10" t="s">
        <v>203</v>
      </c>
      <c r="B110" s="17"/>
      <c r="C110" s="17"/>
      <c r="D110" s="17"/>
      <c r="E110" s="17"/>
      <c r="F110" s="17"/>
      <c r="G110" s="17"/>
      <c r="H110" s="17"/>
      <c r="I110" s="17"/>
    </row>
    <row r="111" spans="2:9" ht="12.75">
      <c r="B111" s="17"/>
      <c r="C111" s="17"/>
      <c r="D111" s="17"/>
      <c r="E111" s="17"/>
      <c r="F111" s="17"/>
      <c r="G111" s="17"/>
      <c r="H111" s="17"/>
      <c r="I111" s="17"/>
    </row>
    <row r="112" spans="2:9" ht="12.75">
      <c r="B112" s="17"/>
      <c r="C112" s="17"/>
      <c r="D112" s="17"/>
      <c r="E112" s="17"/>
      <c r="F112" s="17"/>
      <c r="G112" s="17"/>
      <c r="H112" s="17"/>
      <c r="I112" s="17"/>
    </row>
    <row r="113" spans="2:9" ht="12.75">
      <c r="B113" s="17"/>
      <c r="C113" s="17"/>
      <c r="D113" s="17"/>
      <c r="E113" s="17"/>
      <c r="F113" s="17"/>
      <c r="G113" s="17"/>
      <c r="H113" s="17"/>
      <c r="I113" s="17"/>
    </row>
    <row r="114" spans="2:9" ht="12.75">
      <c r="B114" s="17"/>
      <c r="C114" s="17"/>
      <c r="D114" s="17"/>
      <c r="E114" s="17"/>
      <c r="F114" s="17"/>
      <c r="G114" s="17"/>
      <c r="H114" s="17"/>
      <c r="I114" s="17"/>
    </row>
    <row r="115" spans="2:9" ht="12.75">
      <c r="B115" s="17"/>
      <c r="C115" s="17"/>
      <c r="D115" s="17"/>
      <c r="E115" s="17"/>
      <c r="F115" s="17"/>
      <c r="G115" s="17"/>
      <c r="H115" s="17"/>
      <c r="I115" s="17"/>
    </row>
    <row r="116" spans="2:9" ht="12.75">
      <c r="B116" s="17"/>
      <c r="C116" s="17"/>
      <c r="D116" s="17"/>
      <c r="E116" s="17"/>
      <c r="F116" s="17"/>
      <c r="G116" s="17"/>
      <c r="H116" s="17"/>
      <c r="I116" s="17"/>
    </row>
    <row r="117" spans="2:9" ht="12.75">
      <c r="B117" s="17"/>
      <c r="C117" s="17"/>
      <c r="D117" s="17"/>
      <c r="E117" s="17"/>
      <c r="F117" s="17"/>
      <c r="G117" s="17"/>
      <c r="H117" s="17"/>
      <c r="I117" s="17"/>
    </row>
    <row r="118" spans="2:9" ht="12.75">
      <c r="B118" s="17"/>
      <c r="C118" s="17"/>
      <c r="D118" s="17"/>
      <c r="E118" s="17"/>
      <c r="F118" s="17"/>
      <c r="G118" s="17"/>
      <c r="H118" s="17"/>
      <c r="I118" s="17"/>
    </row>
    <row r="119" spans="2:9" ht="12.75">
      <c r="B119" s="17"/>
      <c r="C119" s="17"/>
      <c r="D119" s="17"/>
      <c r="E119" s="17"/>
      <c r="F119" s="17"/>
      <c r="G119" s="17"/>
      <c r="H119" s="17"/>
      <c r="I119" s="17"/>
    </row>
    <row r="120" spans="2:9" ht="12.75">
      <c r="B120" s="17"/>
      <c r="C120" s="17"/>
      <c r="D120" s="17"/>
      <c r="E120" s="17"/>
      <c r="F120" s="17"/>
      <c r="G120" s="17"/>
      <c r="H120" s="17"/>
      <c r="I120" s="17"/>
    </row>
    <row r="121" spans="2:9" ht="12.75">
      <c r="B121" s="17"/>
      <c r="C121" s="17"/>
      <c r="D121" s="17"/>
      <c r="E121" s="17"/>
      <c r="F121" s="17"/>
      <c r="G121" s="17"/>
      <c r="H121" s="17"/>
      <c r="I121" s="17"/>
    </row>
  </sheetData>
  <mergeCells count="16">
    <mergeCell ref="I4:I5"/>
    <mergeCell ref="I64:I65"/>
    <mergeCell ref="B4:B5"/>
    <mergeCell ref="D4:D5"/>
    <mergeCell ref="F4:F5"/>
    <mergeCell ref="B64:B65"/>
    <mergeCell ref="C64:C65"/>
    <mergeCell ref="D64:D65"/>
    <mergeCell ref="E64:E65"/>
    <mergeCell ref="C4:C5"/>
    <mergeCell ref="E4:E5"/>
    <mergeCell ref="H4:H5"/>
    <mergeCell ref="H64:H65"/>
    <mergeCell ref="G4:G5"/>
    <mergeCell ref="F64:F65"/>
    <mergeCell ref="G64:G65"/>
  </mergeCells>
  <printOptions/>
  <pageMargins left="0.3937007874015748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2"/>
  <sheetViews>
    <sheetView workbookViewId="0" topLeftCell="A1">
      <selection activeCell="F26" sqref="F26:F27"/>
    </sheetView>
  </sheetViews>
  <sheetFormatPr defaultColWidth="9.140625" defaultRowHeight="12.75"/>
  <cols>
    <col min="1" max="1" width="18.00390625" style="23" customWidth="1"/>
    <col min="2" max="5" width="9.140625" style="3" customWidth="1"/>
    <col min="6" max="6" width="10.28125" style="3" customWidth="1"/>
    <col min="7" max="16384" width="9.140625" style="3" customWidth="1"/>
  </cols>
  <sheetData>
    <row r="1" ht="15.75">
      <c r="A1" s="18" t="s">
        <v>197</v>
      </c>
    </row>
    <row r="2" ht="15.75">
      <c r="A2" s="18"/>
    </row>
    <row r="3" spans="1:7" ht="12.75">
      <c r="A3" s="89" t="s">
        <v>247</v>
      </c>
      <c r="E3" s="155"/>
      <c r="G3" s="155" t="s">
        <v>206</v>
      </c>
    </row>
    <row r="4" spans="1:4" s="10" customFormat="1" ht="12.75" customHeight="1">
      <c r="A4" s="24"/>
      <c r="B4" s="175" t="s">
        <v>92</v>
      </c>
      <c r="C4" s="175" t="s">
        <v>93</v>
      </c>
      <c r="D4" s="175" t="s">
        <v>94</v>
      </c>
    </row>
    <row r="5" spans="1:4" s="10" customFormat="1" ht="12.75">
      <c r="A5" s="25"/>
      <c r="B5" s="176"/>
      <c r="C5" s="176"/>
      <c r="D5" s="176"/>
    </row>
    <row r="6" spans="1:4" s="10" customFormat="1" ht="12.75">
      <c r="A6" s="77" t="s">
        <v>4</v>
      </c>
      <c r="B6" s="80">
        <v>6302136.267</v>
      </c>
      <c r="C6" s="48">
        <v>4097876.652</v>
      </c>
      <c r="D6" s="72">
        <v>6827890.549</v>
      </c>
    </row>
    <row r="7" spans="1:4" ht="12.75">
      <c r="A7" s="20" t="s">
        <v>5</v>
      </c>
      <c r="B7" s="13">
        <v>127817.22</v>
      </c>
      <c r="C7" s="60">
        <v>325028.649</v>
      </c>
      <c r="D7" s="60">
        <v>618358.462</v>
      </c>
    </row>
    <row r="8" spans="1:4" ht="12.75">
      <c r="A8" s="21" t="s">
        <v>6</v>
      </c>
      <c r="B8" s="14">
        <v>9786.178</v>
      </c>
      <c r="C8" s="61">
        <v>31707.841</v>
      </c>
      <c r="D8" s="61">
        <v>37268.85</v>
      </c>
    </row>
    <row r="9" spans="1:4" ht="12.75">
      <c r="A9" s="21" t="s">
        <v>7</v>
      </c>
      <c r="B9" s="14">
        <v>19567.54</v>
      </c>
      <c r="C9" s="61">
        <v>42490.43</v>
      </c>
      <c r="D9" s="61">
        <v>103327.23</v>
      </c>
    </row>
    <row r="10" spans="1:4" ht="12.75">
      <c r="A10" s="21" t="s">
        <v>8</v>
      </c>
      <c r="B10" s="14">
        <v>10107.284</v>
      </c>
      <c r="C10" s="61">
        <v>35332.96200000001</v>
      </c>
      <c r="D10" s="61">
        <v>53014.88</v>
      </c>
    </row>
    <row r="11" spans="1:4" ht="12.75">
      <c r="A11" s="21" t="s">
        <v>9</v>
      </c>
      <c r="B11" s="14">
        <v>10570.316</v>
      </c>
      <c r="C11" s="61">
        <v>39030.107</v>
      </c>
      <c r="D11" s="61">
        <v>102242.122</v>
      </c>
    </row>
    <row r="12" spans="1:4" ht="12.75">
      <c r="A12" s="21" t="s">
        <v>10</v>
      </c>
      <c r="B12" s="14">
        <v>19541.637000000002</v>
      </c>
      <c r="C12" s="61">
        <v>50953.166</v>
      </c>
      <c r="D12" s="61">
        <v>128362.59</v>
      </c>
    </row>
    <row r="13" spans="1:4" ht="12.75">
      <c r="A13" s="21" t="s">
        <v>11</v>
      </c>
      <c r="B13" s="14">
        <v>29796.139</v>
      </c>
      <c r="C13" s="61">
        <v>45457.947</v>
      </c>
      <c r="D13" s="61">
        <v>73266.89</v>
      </c>
    </row>
    <row r="14" spans="1:4" ht="12.75">
      <c r="A14" s="21" t="s">
        <v>12</v>
      </c>
      <c r="B14" s="14">
        <v>15652.567</v>
      </c>
      <c r="C14" s="61">
        <v>42013.609</v>
      </c>
      <c r="D14" s="61">
        <v>61001.01</v>
      </c>
    </row>
    <row r="15" spans="1:4" ht="12.75">
      <c r="A15" s="21" t="s">
        <v>13</v>
      </c>
      <c r="B15" s="14">
        <v>13129.185000000001</v>
      </c>
      <c r="C15" s="61">
        <v>38042.606999999996</v>
      </c>
      <c r="D15" s="61">
        <v>59874.89</v>
      </c>
    </row>
    <row r="16" spans="1:4" ht="12.75">
      <c r="A16" s="19" t="s">
        <v>14</v>
      </c>
      <c r="B16" s="13">
        <v>421662.555</v>
      </c>
      <c r="C16" s="62">
        <v>473273.55799999996</v>
      </c>
      <c r="D16" s="62">
        <v>633146.27</v>
      </c>
    </row>
    <row r="17" spans="1:4" ht="12.75">
      <c r="A17" s="21" t="s">
        <v>15</v>
      </c>
      <c r="B17" s="14">
        <v>97773.942</v>
      </c>
      <c r="C17" s="61">
        <v>127975.02</v>
      </c>
      <c r="D17" s="61">
        <v>131900.68</v>
      </c>
    </row>
    <row r="18" spans="1:4" ht="12.75">
      <c r="A18" s="21" t="s">
        <v>16</v>
      </c>
      <c r="B18" s="14">
        <v>96661.38600000001</v>
      </c>
      <c r="C18" s="61">
        <v>79178.95800000001</v>
      </c>
      <c r="D18" s="61">
        <v>113315.22</v>
      </c>
    </row>
    <row r="19" spans="1:4" ht="12.75">
      <c r="A19" s="21" t="s">
        <v>17</v>
      </c>
      <c r="B19" s="14">
        <v>38729.305</v>
      </c>
      <c r="C19" s="61">
        <v>29688.184999999998</v>
      </c>
      <c r="D19" s="61">
        <v>53600.89</v>
      </c>
    </row>
    <row r="20" spans="1:4" ht="12.75">
      <c r="A20" s="21" t="s">
        <v>18</v>
      </c>
      <c r="B20" s="14">
        <v>33369.923</v>
      </c>
      <c r="C20" s="61">
        <v>55592.07199999999</v>
      </c>
      <c r="D20" s="61">
        <v>69817.27</v>
      </c>
    </row>
    <row r="21" spans="1:4" ht="12.75">
      <c r="A21" s="21" t="s">
        <v>19</v>
      </c>
      <c r="B21" s="14">
        <v>37091.956000000006</v>
      </c>
      <c r="C21" s="61">
        <v>24646.787</v>
      </c>
      <c r="D21" s="61">
        <v>68635.24</v>
      </c>
    </row>
    <row r="22" spans="1:4" ht="12.75">
      <c r="A22" s="21" t="s">
        <v>20</v>
      </c>
      <c r="B22" s="14">
        <v>36219.18</v>
      </c>
      <c r="C22" s="61">
        <v>27360.79</v>
      </c>
      <c r="D22" s="61">
        <v>53204.25</v>
      </c>
    </row>
    <row r="23" spans="1:4" ht="12.75">
      <c r="A23" s="21" t="s">
        <v>21</v>
      </c>
      <c r="B23" s="14">
        <v>81816.863</v>
      </c>
      <c r="C23" s="61">
        <v>128831.76599999999</v>
      </c>
      <c r="D23" s="61">
        <v>142672.72</v>
      </c>
    </row>
    <row r="24" spans="1:4" ht="12.75">
      <c r="A24" s="19" t="s">
        <v>22</v>
      </c>
      <c r="B24" s="13">
        <v>352776.021</v>
      </c>
      <c r="C24" s="62">
        <v>377761.55500000005</v>
      </c>
      <c r="D24" s="62">
        <v>704361.071</v>
      </c>
    </row>
    <row r="25" spans="1:4" ht="12.75">
      <c r="A25" s="21" t="s">
        <v>23</v>
      </c>
      <c r="B25" s="14">
        <v>32878.63</v>
      </c>
      <c r="C25" s="61">
        <v>25243.314000000006</v>
      </c>
      <c r="D25" s="61">
        <v>44976.11</v>
      </c>
    </row>
    <row r="26" spans="1:4" ht="12.75">
      <c r="A26" s="21" t="s">
        <v>24</v>
      </c>
      <c r="B26" s="14">
        <v>36073.744</v>
      </c>
      <c r="C26" s="61">
        <v>35644.064999999995</v>
      </c>
      <c r="D26" s="61">
        <v>74614.26</v>
      </c>
    </row>
    <row r="27" spans="1:4" ht="12.75">
      <c r="A27" s="21" t="s">
        <v>25</v>
      </c>
      <c r="B27" s="14">
        <v>16465.674</v>
      </c>
      <c r="C27" s="61">
        <v>14593.117</v>
      </c>
      <c r="D27" s="61">
        <v>30751.231</v>
      </c>
    </row>
    <row r="28" spans="1:4" ht="12.75">
      <c r="A28" s="21" t="s">
        <v>26</v>
      </c>
      <c r="B28" s="14">
        <v>36128.596</v>
      </c>
      <c r="C28" s="61">
        <v>27634.458000000002</v>
      </c>
      <c r="D28" s="61">
        <v>69952.33</v>
      </c>
    </row>
    <row r="29" spans="1:4" ht="12.75">
      <c r="A29" s="21" t="s">
        <v>27</v>
      </c>
      <c r="B29" s="14">
        <v>42925.725999999995</v>
      </c>
      <c r="C29" s="61">
        <v>40810.971999999994</v>
      </c>
      <c r="D29" s="61">
        <v>53852.34</v>
      </c>
    </row>
    <row r="30" spans="1:4" ht="12.75">
      <c r="A30" s="21" t="s">
        <v>28</v>
      </c>
      <c r="B30" s="14">
        <v>50190.098</v>
      </c>
      <c r="C30" s="61">
        <v>68006.338</v>
      </c>
      <c r="D30" s="61">
        <v>89501.55</v>
      </c>
    </row>
    <row r="31" spans="1:4" ht="12.75">
      <c r="A31" s="21" t="s">
        <v>29</v>
      </c>
      <c r="B31" s="14">
        <v>78909.52299999999</v>
      </c>
      <c r="C31" s="61">
        <v>77655.13</v>
      </c>
      <c r="D31" s="61">
        <v>161006.95</v>
      </c>
    </row>
    <row r="32" spans="1:4" ht="12.75">
      <c r="A32" s="21" t="s">
        <v>30</v>
      </c>
      <c r="B32" s="14">
        <v>20497.284</v>
      </c>
      <c r="C32" s="61">
        <v>31268.542999999998</v>
      </c>
      <c r="D32" s="61">
        <v>54604.03</v>
      </c>
    </row>
    <row r="33" spans="1:4" ht="12.75">
      <c r="A33" s="20" t="s">
        <v>31</v>
      </c>
      <c r="B33" s="14">
        <v>38706.74600000001</v>
      </c>
      <c r="C33" s="60">
        <v>56905.678</v>
      </c>
      <c r="D33" s="60">
        <v>125102.27</v>
      </c>
    </row>
    <row r="34" spans="1:4" ht="12.75">
      <c r="A34" s="19" t="s">
        <v>32</v>
      </c>
      <c r="B34" s="13">
        <v>949791.3569999998</v>
      </c>
      <c r="C34" s="62">
        <v>682705.094</v>
      </c>
      <c r="D34" s="62">
        <v>830422.378</v>
      </c>
    </row>
    <row r="35" spans="1:4" ht="12.75">
      <c r="A35" s="22" t="s">
        <v>33</v>
      </c>
      <c r="B35" s="15">
        <v>152817.897</v>
      </c>
      <c r="C35" s="63">
        <v>114331.89899999998</v>
      </c>
      <c r="D35" s="63">
        <v>123181.56</v>
      </c>
    </row>
    <row r="36" spans="1:4" ht="12.75">
      <c r="A36" s="21" t="s">
        <v>34</v>
      </c>
      <c r="B36" s="14">
        <v>237073.01799999998</v>
      </c>
      <c r="C36" s="61">
        <v>168304.732</v>
      </c>
      <c r="D36" s="61">
        <v>139521.58</v>
      </c>
    </row>
    <row r="37" spans="1:4" ht="12.75">
      <c r="A37" s="21" t="s">
        <v>35</v>
      </c>
      <c r="B37" s="14">
        <v>140622.212</v>
      </c>
      <c r="C37" s="61">
        <v>123643.111</v>
      </c>
      <c r="D37" s="61">
        <v>193329.718</v>
      </c>
    </row>
    <row r="38" spans="1:4" ht="12.75">
      <c r="A38" s="21" t="s">
        <v>36</v>
      </c>
      <c r="B38" s="14">
        <v>224143.75</v>
      </c>
      <c r="C38" s="61">
        <v>104913.459</v>
      </c>
      <c r="D38" s="61">
        <v>171316.97</v>
      </c>
    </row>
    <row r="39" spans="1:4" ht="12.75">
      <c r="A39" s="21" t="s">
        <v>37</v>
      </c>
      <c r="B39" s="14">
        <v>74089.356</v>
      </c>
      <c r="C39" s="61">
        <v>35255.685</v>
      </c>
      <c r="D39" s="61">
        <v>64536.65</v>
      </c>
    </row>
    <row r="40" spans="1:4" ht="12.75">
      <c r="A40" s="21" t="s">
        <v>38</v>
      </c>
      <c r="B40" s="14">
        <v>65530.45300000001</v>
      </c>
      <c r="C40" s="61">
        <v>68745.512</v>
      </c>
      <c r="D40" s="61">
        <v>84007.55</v>
      </c>
    </row>
    <row r="41" spans="1:4" ht="12.75">
      <c r="A41" s="20" t="s">
        <v>39</v>
      </c>
      <c r="B41" s="16">
        <v>55514.67100000001</v>
      </c>
      <c r="C41" s="60">
        <v>67510.696</v>
      </c>
      <c r="D41" s="60">
        <v>54528.35</v>
      </c>
    </row>
    <row r="42" spans="1:4" ht="12.75">
      <c r="A42" s="19" t="s">
        <v>40</v>
      </c>
      <c r="B42" s="13">
        <v>542520.3950000001</v>
      </c>
      <c r="C42" s="62">
        <v>537801.0240000001</v>
      </c>
      <c r="D42" s="62">
        <v>938368.24</v>
      </c>
    </row>
    <row r="43" spans="1:4" ht="12.75">
      <c r="A43" s="21" t="s">
        <v>41</v>
      </c>
      <c r="B43" s="14">
        <v>24005.664999999997</v>
      </c>
      <c r="C43" s="61">
        <v>15371.74</v>
      </c>
      <c r="D43" s="61">
        <v>42369.19</v>
      </c>
    </row>
    <row r="44" spans="1:4" ht="12.75">
      <c r="A44" s="21" t="s">
        <v>42</v>
      </c>
      <c r="B44" s="14">
        <v>67094.34899999999</v>
      </c>
      <c r="C44" s="61">
        <v>109582.807</v>
      </c>
      <c r="D44" s="61">
        <v>133892.67</v>
      </c>
    </row>
    <row r="45" spans="1:4" ht="12.75">
      <c r="A45" s="21" t="s">
        <v>43</v>
      </c>
      <c r="B45" s="14">
        <v>38523.744999999995</v>
      </c>
      <c r="C45" s="61">
        <v>20240.787</v>
      </c>
      <c r="D45" s="61">
        <v>58110.6</v>
      </c>
    </row>
    <row r="46" spans="1:4" ht="12.75">
      <c r="A46" s="21" t="s">
        <v>44</v>
      </c>
      <c r="B46" s="14">
        <v>32566.708000000002</v>
      </c>
      <c r="C46" s="61">
        <v>18414.528000000002</v>
      </c>
      <c r="D46" s="61">
        <v>45923.91</v>
      </c>
    </row>
    <row r="47" spans="1:4" ht="12.75">
      <c r="A47" s="21" t="s">
        <v>45</v>
      </c>
      <c r="B47" s="14">
        <v>69406.709</v>
      </c>
      <c r="C47" s="61">
        <v>47203.892</v>
      </c>
      <c r="D47" s="61">
        <v>85941.24</v>
      </c>
    </row>
    <row r="48" spans="1:4" ht="12.75">
      <c r="A48" s="21" t="s">
        <v>46</v>
      </c>
      <c r="B48" s="14">
        <v>83002.79400000001</v>
      </c>
      <c r="C48" s="61">
        <v>121226.612</v>
      </c>
      <c r="D48" s="61">
        <v>114957.21</v>
      </c>
    </row>
    <row r="49" spans="1:4" ht="12.75">
      <c r="A49" s="21" t="s">
        <v>47</v>
      </c>
      <c r="B49" s="14">
        <v>30861.82</v>
      </c>
      <c r="C49" s="61">
        <v>45693.53299999999</v>
      </c>
      <c r="D49" s="61">
        <v>111181.42</v>
      </c>
    </row>
    <row r="50" spans="1:4" ht="12.75">
      <c r="A50" s="21" t="s">
        <v>48</v>
      </c>
      <c r="B50" s="14">
        <v>60635.16499999999</v>
      </c>
      <c r="C50" s="61">
        <v>31716.498000000003</v>
      </c>
      <c r="D50" s="61">
        <v>75320.57</v>
      </c>
    </row>
    <row r="51" spans="1:4" ht="12.75">
      <c r="A51" s="21" t="s">
        <v>49</v>
      </c>
      <c r="B51" s="14">
        <v>18493.44</v>
      </c>
      <c r="C51" s="61">
        <v>18499.787</v>
      </c>
      <c r="D51" s="61">
        <v>19211.71</v>
      </c>
    </row>
    <row r="52" spans="1:4" ht="12.75">
      <c r="A52" s="21" t="s">
        <v>50</v>
      </c>
      <c r="B52" s="14">
        <v>22640.072</v>
      </c>
      <c r="C52" s="61">
        <v>19192.853</v>
      </c>
      <c r="D52" s="61">
        <v>56028.86</v>
      </c>
    </row>
    <row r="53" spans="1:4" ht="12.75">
      <c r="A53" s="20" t="s">
        <v>51</v>
      </c>
      <c r="B53" s="16">
        <v>95289.92800000001</v>
      </c>
      <c r="C53" s="60">
        <v>90658.057</v>
      </c>
      <c r="D53" s="60">
        <v>195430.86</v>
      </c>
    </row>
    <row r="54" spans="1:4" ht="12.75">
      <c r="A54" s="51"/>
      <c r="B54" s="27"/>
      <c r="C54" s="27"/>
      <c r="D54" s="27"/>
    </row>
    <row r="55" spans="1:4" ht="12.75">
      <c r="A55" s="51"/>
      <c r="B55" s="27"/>
      <c r="C55" s="27">
        <v>14</v>
      </c>
      <c r="D55" s="27"/>
    </row>
    <row r="56" ht="15.75">
      <c r="A56" s="18" t="s">
        <v>197</v>
      </c>
    </row>
    <row r="57" ht="15.75">
      <c r="A57" s="18"/>
    </row>
    <row r="58" ht="12.75">
      <c r="A58" s="89" t="s">
        <v>247</v>
      </c>
    </row>
    <row r="59" spans="1:4" s="10" customFormat="1" ht="12.75" customHeight="1">
      <c r="A59" s="24"/>
      <c r="B59" s="175" t="s">
        <v>92</v>
      </c>
      <c r="C59" s="175" t="s">
        <v>93</v>
      </c>
      <c r="D59" s="175" t="s">
        <v>94</v>
      </c>
    </row>
    <row r="60" spans="1:4" s="10" customFormat="1" ht="12.75">
      <c r="A60" s="25"/>
      <c r="B60" s="176"/>
      <c r="C60" s="176"/>
      <c r="D60" s="176"/>
    </row>
    <row r="61" spans="1:4" ht="12.75">
      <c r="A61" s="19" t="s">
        <v>52</v>
      </c>
      <c r="B61" s="16">
        <v>1252256.582</v>
      </c>
      <c r="C61" s="64">
        <v>419006.64499999996</v>
      </c>
      <c r="D61" s="64">
        <v>811797.273</v>
      </c>
    </row>
    <row r="62" spans="1:4" ht="12.75">
      <c r="A62" s="21" t="s">
        <v>53</v>
      </c>
      <c r="B62" s="14">
        <v>62025.171</v>
      </c>
      <c r="C62" s="39">
        <v>45039.273</v>
      </c>
      <c r="D62" s="39">
        <v>123067.83</v>
      </c>
    </row>
    <row r="63" spans="1:4" ht="12.75">
      <c r="A63" s="21" t="s">
        <v>54</v>
      </c>
      <c r="B63" s="14">
        <v>24736.702000000005</v>
      </c>
      <c r="C63" s="39">
        <v>6433.95</v>
      </c>
      <c r="D63" s="39">
        <v>21564.83</v>
      </c>
    </row>
    <row r="64" spans="1:4" ht="12.75">
      <c r="A64" s="21" t="s">
        <v>55</v>
      </c>
      <c r="B64" s="14">
        <v>94847.43500000001</v>
      </c>
      <c r="C64" s="39">
        <v>16759.335</v>
      </c>
      <c r="D64" s="39">
        <v>80151.458</v>
      </c>
    </row>
    <row r="65" spans="1:4" ht="12.75">
      <c r="A65" s="21" t="s">
        <v>56</v>
      </c>
      <c r="B65" s="14">
        <v>52482.44899999999</v>
      </c>
      <c r="C65" s="39">
        <v>11979.637</v>
      </c>
      <c r="D65" s="39">
        <v>41997.13</v>
      </c>
    </row>
    <row r="66" spans="1:4" ht="12.75">
      <c r="A66" s="21" t="s">
        <v>57</v>
      </c>
      <c r="B66" s="14">
        <v>41037.83400000001</v>
      </c>
      <c r="C66" s="39">
        <v>15288.15</v>
      </c>
      <c r="D66" s="39">
        <v>30247.31</v>
      </c>
    </row>
    <row r="67" spans="1:4" ht="12.75">
      <c r="A67" s="21" t="s">
        <v>58</v>
      </c>
      <c r="B67" s="14">
        <v>167766.05599999998</v>
      </c>
      <c r="C67" s="39">
        <v>85832.33</v>
      </c>
      <c r="D67" s="39">
        <v>85319.29</v>
      </c>
    </row>
    <row r="68" spans="1:4" ht="12.75">
      <c r="A68" s="21" t="s">
        <v>59</v>
      </c>
      <c r="B68" s="14">
        <v>51178.341</v>
      </c>
      <c r="C68" s="39">
        <v>13978.066</v>
      </c>
      <c r="D68" s="39">
        <v>27263.75</v>
      </c>
    </row>
    <row r="69" spans="1:4" ht="12.75">
      <c r="A69" s="21" t="s">
        <v>60</v>
      </c>
      <c r="B69" s="14">
        <v>147979.451</v>
      </c>
      <c r="C69" s="39">
        <v>18097.025</v>
      </c>
      <c r="D69" s="39">
        <v>59488.39</v>
      </c>
    </row>
    <row r="70" spans="1:4" ht="12.75">
      <c r="A70" s="21" t="s">
        <v>61</v>
      </c>
      <c r="B70" s="14">
        <v>311265.62200000003</v>
      </c>
      <c r="C70" s="39">
        <v>89603.606</v>
      </c>
      <c r="D70" s="39">
        <v>110178.525</v>
      </c>
    </row>
    <row r="71" spans="1:4" ht="12.75">
      <c r="A71" s="21" t="s">
        <v>62</v>
      </c>
      <c r="B71" s="14">
        <v>132535.415</v>
      </c>
      <c r="C71" s="39">
        <v>42125.97299999999</v>
      </c>
      <c r="D71" s="39">
        <v>59143.06</v>
      </c>
    </row>
    <row r="72" spans="1:4" ht="12.75">
      <c r="A72" s="21" t="s">
        <v>63</v>
      </c>
      <c r="B72" s="14">
        <v>61382.334</v>
      </c>
      <c r="C72" s="39">
        <v>28700.84</v>
      </c>
      <c r="D72" s="39">
        <v>79746.78</v>
      </c>
    </row>
    <row r="73" spans="1:4" ht="12.75">
      <c r="A73" s="21" t="s">
        <v>64</v>
      </c>
      <c r="B73" s="14">
        <v>43881.536</v>
      </c>
      <c r="C73" s="39">
        <v>17467.382</v>
      </c>
      <c r="D73" s="39">
        <v>35901.37</v>
      </c>
    </row>
    <row r="74" spans="1:4" ht="12.75">
      <c r="A74" s="21" t="s">
        <v>65</v>
      </c>
      <c r="B74" s="14">
        <v>61138.236000000004</v>
      </c>
      <c r="C74" s="39">
        <v>27701.118</v>
      </c>
      <c r="D74" s="39">
        <v>57727.54</v>
      </c>
    </row>
    <row r="75" spans="1:4" ht="12.75">
      <c r="A75" s="19" t="s">
        <v>66</v>
      </c>
      <c r="B75" s="13">
        <v>1156659.19</v>
      </c>
      <c r="C75" s="64">
        <v>725015.538</v>
      </c>
      <c r="D75" s="64">
        <v>1218963.601</v>
      </c>
    </row>
    <row r="76" spans="1:4" ht="12.75">
      <c r="A76" s="22" t="s">
        <v>67</v>
      </c>
      <c r="B76" s="15">
        <v>88251.568</v>
      </c>
      <c r="C76" s="71">
        <v>76492.401</v>
      </c>
      <c r="D76" s="39">
        <v>113988.321</v>
      </c>
    </row>
    <row r="77" spans="1:4" ht="12.75">
      <c r="A77" s="21" t="s">
        <v>68</v>
      </c>
      <c r="B77" s="14">
        <v>81178.033</v>
      </c>
      <c r="C77" s="39">
        <v>44152.334</v>
      </c>
      <c r="D77" s="39">
        <v>98888.63899999998</v>
      </c>
    </row>
    <row r="78" spans="1:4" ht="12.75">
      <c r="A78" s="21" t="s">
        <v>69</v>
      </c>
      <c r="B78" s="14">
        <v>164958.40399999998</v>
      </c>
      <c r="C78" s="39">
        <v>42340.921</v>
      </c>
      <c r="D78" s="39">
        <v>116570.259</v>
      </c>
    </row>
    <row r="79" spans="1:4" ht="12.75">
      <c r="A79" s="21" t="s">
        <v>70</v>
      </c>
      <c r="B79" s="14">
        <v>58132.384</v>
      </c>
      <c r="C79" s="39">
        <v>24083.053</v>
      </c>
      <c r="D79" s="39">
        <v>50763.877</v>
      </c>
    </row>
    <row r="80" spans="1:4" ht="12.75">
      <c r="A80" s="21" t="s">
        <v>71</v>
      </c>
      <c r="B80" s="14">
        <v>23793.432</v>
      </c>
      <c r="C80" s="39">
        <v>11188.028999999999</v>
      </c>
      <c r="D80" s="39">
        <v>15324.832</v>
      </c>
    </row>
    <row r="81" spans="1:4" ht="12.75">
      <c r="A81" s="21" t="s">
        <v>72</v>
      </c>
      <c r="B81" s="14">
        <v>118587.03</v>
      </c>
      <c r="C81" s="39">
        <v>81548.147</v>
      </c>
      <c r="D81" s="39">
        <v>141036.174</v>
      </c>
    </row>
    <row r="82" spans="1:4" ht="12.75">
      <c r="A82" s="21" t="s">
        <v>73</v>
      </c>
      <c r="B82" s="14">
        <v>218996.28900000002</v>
      </c>
      <c r="C82" s="39">
        <v>157339.318</v>
      </c>
      <c r="D82" s="39">
        <v>237156.036</v>
      </c>
    </row>
    <row r="83" spans="1:4" ht="12.75">
      <c r="A83" s="21" t="s">
        <v>74</v>
      </c>
      <c r="B83" s="14">
        <v>101604.73300000001</v>
      </c>
      <c r="C83" s="39">
        <v>47095.485</v>
      </c>
      <c r="D83" s="39">
        <v>100420.411</v>
      </c>
    </row>
    <row r="84" spans="1:4" ht="12.75">
      <c r="A84" s="21" t="s">
        <v>75</v>
      </c>
      <c r="B84" s="14">
        <v>50674.35899999999</v>
      </c>
      <c r="C84" s="39">
        <v>25991.301999999996</v>
      </c>
      <c r="D84" s="39">
        <v>53341.119000000006</v>
      </c>
    </row>
    <row r="85" spans="1:4" ht="12.75">
      <c r="A85" s="21" t="s">
        <v>76</v>
      </c>
      <c r="B85" s="14">
        <v>49883.93699999999</v>
      </c>
      <c r="C85" s="39">
        <v>43933.353</v>
      </c>
      <c r="D85" s="39">
        <v>90267.74299999999</v>
      </c>
    </row>
    <row r="86" spans="1:4" ht="12.75">
      <c r="A86" s="21" t="s">
        <v>77</v>
      </c>
      <c r="B86" s="14">
        <v>27086.942</v>
      </c>
      <c r="C86" s="39">
        <v>20952.100999999995</v>
      </c>
      <c r="D86" s="39">
        <v>30332.078</v>
      </c>
    </row>
    <row r="87" spans="1:4" ht="12.75">
      <c r="A87" s="21" t="s">
        <v>78</v>
      </c>
      <c r="B87" s="14">
        <v>36993.666</v>
      </c>
      <c r="C87" s="39">
        <v>31642.553</v>
      </c>
      <c r="D87" s="39">
        <v>46521.893000000004</v>
      </c>
    </row>
    <row r="88" spans="1:4" ht="12.75">
      <c r="A88" s="20" t="s">
        <v>79</v>
      </c>
      <c r="B88" s="14">
        <v>136518.413</v>
      </c>
      <c r="C88" s="40">
        <v>118256.591</v>
      </c>
      <c r="D88" s="40">
        <v>124352.25899999999</v>
      </c>
    </row>
    <row r="89" spans="1:4" ht="12.75">
      <c r="A89" s="19" t="s">
        <v>80</v>
      </c>
      <c r="B89" s="13">
        <v>1502214.5250000001</v>
      </c>
      <c r="C89" s="64">
        <v>557284.659</v>
      </c>
      <c r="D89" s="64">
        <v>1072473.274</v>
      </c>
    </row>
    <row r="90" spans="1:4" ht="12.75">
      <c r="A90" s="21" t="s">
        <v>81</v>
      </c>
      <c r="B90" s="14">
        <v>68708.10399999999</v>
      </c>
      <c r="C90" s="39">
        <v>34059.001000000004</v>
      </c>
      <c r="D90" s="39">
        <v>46848.512</v>
      </c>
    </row>
    <row r="91" spans="1:4" ht="12.75">
      <c r="A91" s="21" t="s">
        <v>82</v>
      </c>
      <c r="B91" s="14">
        <v>74231.495</v>
      </c>
      <c r="C91" s="39">
        <v>26017.409</v>
      </c>
      <c r="D91" s="39">
        <v>88126.94</v>
      </c>
    </row>
    <row r="92" spans="1:4" ht="12.75">
      <c r="A92" s="21" t="s">
        <v>83</v>
      </c>
      <c r="B92" s="14">
        <v>96098.35800000001</v>
      </c>
      <c r="C92" s="39">
        <v>43253.346</v>
      </c>
      <c r="D92" s="39">
        <v>109534.28099999999</v>
      </c>
    </row>
    <row r="93" spans="1:4" ht="12.75">
      <c r="A93" s="21" t="s">
        <v>84</v>
      </c>
      <c r="B93" s="14">
        <v>39644.541</v>
      </c>
      <c r="C93" s="39">
        <v>19390.713</v>
      </c>
      <c r="D93" s="39">
        <v>35408.552</v>
      </c>
    </row>
    <row r="94" spans="1:4" ht="12.75">
      <c r="A94" s="21" t="s">
        <v>85</v>
      </c>
      <c r="B94" s="14">
        <v>68798.251</v>
      </c>
      <c r="C94" s="39">
        <v>30276.435999999998</v>
      </c>
      <c r="D94" s="39">
        <v>58922</v>
      </c>
    </row>
    <row r="95" spans="1:4" ht="12.75">
      <c r="A95" s="21" t="s">
        <v>86</v>
      </c>
      <c r="B95" s="14">
        <v>223339.22</v>
      </c>
      <c r="C95" s="39">
        <v>79155.092</v>
      </c>
      <c r="D95" s="39">
        <v>161246.694</v>
      </c>
    </row>
    <row r="96" spans="1:4" ht="12.75">
      <c r="A96" s="21" t="s">
        <v>87</v>
      </c>
      <c r="B96" s="14">
        <v>231414.74400000004</v>
      </c>
      <c r="C96" s="39">
        <v>80614.89600000001</v>
      </c>
      <c r="D96" s="39">
        <v>155957.067</v>
      </c>
    </row>
    <row r="97" spans="1:4" ht="12.75">
      <c r="A97" s="21" t="s">
        <v>88</v>
      </c>
      <c r="B97" s="14">
        <v>189270.026</v>
      </c>
      <c r="C97" s="39">
        <v>49436.640999999996</v>
      </c>
      <c r="D97" s="39">
        <v>84901.36800000002</v>
      </c>
    </row>
    <row r="98" spans="1:4" ht="12.75">
      <c r="A98" s="21" t="s">
        <v>89</v>
      </c>
      <c r="B98" s="14">
        <v>55600.34</v>
      </c>
      <c r="C98" s="39">
        <v>23665.249000000003</v>
      </c>
      <c r="D98" s="39">
        <v>31374.881</v>
      </c>
    </row>
    <row r="99" spans="1:4" ht="12.75">
      <c r="A99" s="21" t="s">
        <v>90</v>
      </c>
      <c r="B99" s="14">
        <v>168854.301</v>
      </c>
      <c r="C99" s="39">
        <v>72179.27200000001</v>
      </c>
      <c r="D99" s="39">
        <v>151170.617</v>
      </c>
    </row>
    <row r="100" spans="1:4" ht="12.75">
      <c r="A100" s="20" t="s">
        <v>91</v>
      </c>
      <c r="B100" s="16">
        <v>286255.145</v>
      </c>
      <c r="C100" s="40">
        <v>99236.634</v>
      </c>
      <c r="D100" s="40">
        <v>148982.372</v>
      </c>
    </row>
    <row r="101" spans="1:4" ht="12.75">
      <c r="A101" s="51"/>
      <c r="B101" s="27"/>
      <c r="C101" s="85"/>
      <c r="D101" s="85"/>
    </row>
    <row r="102" spans="1:4" ht="12.75">
      <c r="A102" s="23" t="s">
        <v>97</v>
      </c>
      <c r="B102" s="17"/>
      <c r="C102" s="69"/>
      <c r="D102" s="42"/>
    </row>
    <row r="103" spans="1:4" ht="12.75">
      <c r="A103" s="23" t="s">
        <v>95</v>
      </c>
      <c r="B103" s="17"/>
      <c r="C103"/>
      <c r="D103" s="42"/>
    </row>
    <row r="104" spans="1:4" ht="12.75">
      <c r="A104" s="23" t="s">
        <v>96</v>
      </c>
      <c r="B104" s="17"/>
      <c r="C104"/>
      <c r="D104" s="42"/>
    </row>
    <row r="105" spans="1:4" ht="12.75">
      <c r="A105" s="23" t="s">
        <v>98</v>
      </c>
      <c r="B105" s="17"/>
      <c r="C105"/>
      <c r="D105" s="42"/>
    </row>
    <row r="106" spans="1:4" ht="12.75">
      <c r="A106" s="10" t="s">
        <v>204</v>
      </c>
      <c r="B106" s="17"/>
      <c r="C106"/>
      <c r="D106" s="42"/>
    </row>
    <row r="107" spans="2:4" ht="12.75">
      <c r="B107" s="17"/>
      <c r="C107"/>
      <c r="D107" s="42"/>
    </row>
    <row r="108" spans="2:4" ht="12.75">
      <c r="B108" s="17"/>
      <c r="C108"/>
      <c r="D108" s="42"/>
    </row>
    <row r="109" spans="2:4" ht="12.75">
      <c r="B109" s="17"/>
      <c r="C109"/>
      <c r="D109" s="42"/>
    </row>
    <row r="110" spans="2:4" ht="12.75">
      <c r="B110" s="17"/>
      <c r="C110">
        <v>15</v>
      </c>
      <c r="D110" s="42"/>
    </row>
    <row r="111" spans="2:4" ht="12.75">
      <c r="B111" s="17"/>
      <c r="C111"/>
      <c r="D111" s="70"/>
    </row>
    <row r="112" spans="2:4" ht="12.75">
      <c r="B112" s="17"/>
      <c r="C112"/>
      <c r="D112" s="70"/>
    </row>
    <row r="113" spans="2:4" ht="12.75">
      <c r="B113" s="17"/>
      <c r="C113"/>
      <c r="D113" s="70"/>
    </row>
    <row r="114" spans="2:4" ht="12.75">
      <c r="B114" s="17"/>
      <c r="C114"/>
      <c r="D114" s="70"/>
    </row>
    <row r="115" spans="2:4" ht="12.75">
      <c r="B115" s="17"/>
      <c r="C115" s="17"/>
      <c r="D115" s="70"/>
    </row>
    <row r="116" spans="2:4" ht="12.75">
      <c r="B116" s="17"/>
      <c r="C116" s="17"/>
      <c r="D116" s="70"/>
    </row>
    <row r="117" spans="2:4" ht="12.75">
      <c r="B117" s="17"/>
      <c r="C117" s="17"/>
      <c r="D117" s="70"/>
    </row>
    <row r="118" ht="12.75">
      <c r="D118" s="70"/>
    </row>
    <row r="119" ht="12.75">
      <c r="D119" s="70"/>
    </row>
    <row r="120" ht="12.75">
      <c r="D120" s="70"/>
    </row>
    <row r="121" ht="12.75">
      <c r="D121" s="70"/>
    </row>
    <row r="122" ht="12.75">
      <c r="D122" s="70"/>
    </row>
    <row r="123" ht="12.75">
      <c r="D123" s="70"/>
    </row>
    <row r="124" ht="12.75">
      <c r="D124" s="70"/>
    </row>
    <row r="125" ht="12.75">
      <c r="D125" s="70"/>
    </row>
    <row r="126" ht="12.75">
      <c r="D126" s="70"/>
    </row>
    <row r="127" ht="12.75">
      <c r="D127" s="70"/>
    </row>
    <row r="128" ht="12.75">
      <c r="D128" s="70"/>
    </row>
    <row r="129" ht="12.75">
      <c r="D129" s="70"/>
    </row>
    <row r="130" ht="12.75">
      <c r="D130" s="70"/>
    </row>
    <row r="131" ht="12.75">
      <c r="D131" s="70"/>
    </row>
    <row r="132" ht="12.75">
      <c r="D132" s="70"/>
    </row>
    <row r="133" ht="12.75">
      <c r="D133" s="70"/>
    </row>
    <row r="134" ht="12.75">
      <c r="D134" s="70"/>
    </row>
    <row r="135" ht="12.75">
      <c r="D135" s="70"/>
    </row>
    <row r="136" ht="12.75">
      <c r="D136" s="70"/>
    </row>
    <row r="137" ht="12.75">
      <c r="D137" s="70"/>
    </row>
    <row r="138" ht="12.75">
      <c r="D138" s="70"/>
    </row>
    <row r="139" ht="12.75">
      <c r="D139" s="70"/>
    </row>
    <row r="140" ht="12.75">
      <c r="D140" s="70"/>
    </row>
    <row r="141" ht="12.75">
      <c r="D141" s="70"/>
    </row>
    <row r="142" ht="12.75">
      <c r="D142" s="70"/>
    </row>
    <row r="143" ht="12.75">
      <c r="D143" s="70"/>
    </row>
    <row r="144" ht="12.75">
      <c r="D144" s="70"/>
    </row>
    <row r="145" ht="12.75">
      <c r="D145" s="70"/>
    </row>
    <row r="146" ht="12.75">
      <c r="D146" s="70"/>
    </row>
    <row r="147" ht="12.75">
      <c r="D147" s="70"/>
    </row>
    <row r="148" ht="12.75">
      <c r="D148" s="70"/>
    </row>
    <row r="149" ht="12.75">
      <c r="D149" s="70"/>
    </row>
    <row r="150" ht="12.75">
      <c r="D150" s="70"/>
    </row>
    <row r="151" ht="12.75">
      <c r="D151" s="70"/>
    </row>
    <row r="152" ht="12.75">
      <c r="D152" s="70"/>
    </row>
    <row r="153" ht="12.75">
      <c r="D153" s="70"/>
    </row>
    <row r="154" ht="12.75">
      <c r="D154" s="70"/>
    </row>
    <row r="155" ht="12.75">
      <c r="D155" s="70"/>
    </row>
    <row r="156" ht="12.75">
      <c r="D156" s="70"/>
    </row>
    <row r="157" ht="12.75">
      <c r="D157" s="70"/>
    </row>
    <row r="158" ht="12.75">
      <c r="D158" s="70"/>
    </row>
    <row r="159" ht="12.75">
      <c r="D159" s="70"/>
    </row>
    <row r="160" ht="12.75">
      <c r="D160" s="70"/>
    </row>
    <row r="161" ht="12.75">
      <c r="D161" s="70"/>
    </row>
    <row r="162" ht="12.75">
      <c r="D162" s="70"/>
    </row>
    <row r="163" ht="12.75">
      <c r="D163" s="70"/>
    </row>
    <row r="164" ht="12.75">
      <c r="D164" s="70"/>
    </row>
    <row r="165" ht="12.75">
      <c r="D165" s="70"/>
    </row>
    <row r="166" ht="12.75">
      <c r="D166" s="70"/>
    </row>
    <row r="167" ht="12.75">
      <c r="D167" s="70"/>
    </row>
    <row r="168" ht="12.75">
      <c r="D168" s="70"/>
    </row>
    <row r="169" ht="12.75">
      <c r="D169" s="70"/>
    </row>
    <row r="170" ht="12.75">
      <c r="D170" s="70"/>
    </row>
    <row r="171" ht="12.75">
      <c r="D171" s="70"/>
    </row>
    <row r="172" ht="12.75">
      <c r="D172" s="70"/>
    </row>
    <row r="173" ht="12.75">
      <c r="D173" s="70"/>
    </row>
    <row r="174" ht="12.75">
      <c r="D174" s="70"/>
    </row>
    <row r="175" ht="12.75">
      <c r="D175" s="70"/>
    </row>
    <row r="176" ht="12.75">
      <c r="D176" s="70"/>
    </row>
    <row r="177" ht="12.75">
      <c r="D177" s="70"/>
    </row>
    <row r="178" ht="12.75">
      <c r="D178" s="70"/>
    </row>
    <row r="179" ht="12.75">
      <c r="D179" s="70"/>
    </row>
    <row r="180" ht="12.75">
      <c r="D180" s="70"/>
    </row>
    <row r="181" ht="12.75">
      <c r="D181" s="70"/>
    </row>
    <row r="182" ht="12.75">
      <c r="D182" s="70"/>
    </row>
    <row r="183" ht="12.75">
      <c r="D183" s="70"/>
    </row>
    <row r="184" ht="12.75">
      <c r="D184" s="70"/>
    </row>
    <row r="185" ht="12.75">
      <c r="D185" s="70"/>
    </row>
    <row r="186" ht="12.75">
      <c r="D186" s="70"/>
    </row>
    <row r="187" ht="12.75">
      <c r="D187" s="70"/>
    </row>
    <row r="188" ht="12.75">
      <c r="D188" s="70"/>
    </row>
    <row r="189" ht="12.75">
      <c r="D189" s="70"/>
    </row>
    <row r="190" ht="12.75">
      <c r="D190" s="70"/>
    </row>
    <row r="191" ht="12.75">
      <c r="D191" s="70"/>
    </row>
    <row r="192" ht="12.75">
      <c r="D192" s="70"/>
    </row>
    <row r="193" ht="12.75">
      <c r="D193" s="70"/>
    </row>
    <row r="194" ht="12.75">
      <c r="D194" s="70"/>
    </row>
    <row r="195" ht="12.75">
      <c r="D195" s="70"/>
    </row>
    <row r="196" ht="12.75">
      <c r="D196" s="70"/>
    </row>
    <row r="197" ht="12.75">
      <c r="D197" s="70"/>
    </row>
    <row r="198" ht="12.75">
      <c r="D198" s="70"/>
    </row>
    <row r="199" ht="12.75">
      <c r="D199" s="70"/>
    </row>
    <row r="200" ht="12.75">
      <c r="D200" s="70"/>
    </row>
    <row r="201" ht="12.75">
      <c r="D201" s="70"/>
    </row>
    <row r="202" ht="12.75">
      <c r="D202" s="70"/>
    </row>
    <row r="203" ht="12.75">
      <c r="D203" s="70"/>
    </row>
    <row r="204" ht="12.75">
      <c r="D204" s="70"/>
    </row>
    <row r="205" ht="12.75">
      <c r="D205" s="70"/>
    </row>
    <row r="206" ht="12.75">
      <c r="D206" s="70"/>
    </row>
    <row r="207" ht="12.75">
      <c r="D207" s="70"/>
    </row>
    <row r="208" ht="12.75">
      <c r="D208" s="70"/>
    </row>
    <row r="209" ht="12.75">
      <c r="D209" s="70"/>
    </row>
    <row r="210" ht="12.75">
      <c r="D210" s="70"/>
    </row>
    <row r="211" ht="12.75">
      <c r="D211" s="70"/>
    </row>
    <row r="212" ht="12.75">
      <c r="D212" s="70"/>
    </row>
    <row r="213" ht="12.75">
      <c r="D213" s="70"/>
    </row>
    <row r="214" ht="12.75">
      <c r="D214" s="70"/>
    </row>
    <row r="215" ht="12.75">
      <c r="D215" s="70"/>
    </row>
    <row r="216" ht="12.75">
      <c r="D216" s="70"/>
    </row>
    <row r="217" ht="12.75">
      <c r="D217" s="70"/>
    </row>
    <row r="218" ht="12.75">
      <c r="D218" s="70"/>
    </row>
    <row r="219" ht="12.75">
      <c r="D219" s="70"/>
    </row>
    <row r="220" ht="12.75">
      <c r="D220" s="70"/>
    </row>
    <row r="221" ht="12.75">
      <c r="D221" s="70"/>
    </row>
    <row r="222" ht="12.75">
      <c r="D222" s="70"/>
    </row>
    <row r="223" ht="12.75">
      <c r="D223" s="70"/>
    </row>
    <row r="224" ht="12.75">
      <c r="D224" s="70"/>
    </row>
    <row r="225" ht="12.75">
      <c r="D225" s="70"/>
    </row>
    <row r="226" ht="12.75">
      <c r="D226" s="70"/>
    </row>
    <row r="227" ht="12.75">
      <c r="D227" s="70"/>
    </row>
    <row r="228" ht="12.75">
      <c r="D228" s="70"/>
    </row>
    <row r="229" ht="12.75">
      <c r="D229" s="70"/>
    </row>
    <row r="230" ht="12.75">
      <c r="D230" s="70"/>
    </row>
    <row r="231" ht="12.75">
      <c r="D231" s="70"/>
    </row>
    <row r="232" ht="12.75">
      <c r="D232" s="70"/>
    </row>
    <row r="233" ht="12.75">
      <c r="D233" s="70"/>
    </row>
    <row r="234" ht="12.75">
      <c r="D234" s="70"/>
    </row>
    <row r="235" ht="12.75">
      <c r="D235" s="70"/>
    </row>
    <row r="236" ht="12.75">
      <c r="D236" s="70"/>
    </row>
    <row r="237" ht="12.75">
      <c r="D237" s="70"/>
    </row>
    <row r="238" ht="12.75">
      <c r="D238" s="70"/>
    </row>
    <row r="239" ht="12.75">
      <c r="D239" s="70"/>
    </row>
    <row r="240" ht="12.75">
      <c r="D240" s="70"/>
    </row>
    <row r="241" ht="12.75">
      <c r="D241" s="70"/>
    </row>
    <row r="242" ht="12.75">
      <c r="D242" s="70"/>
    </row>
    <row r="243" ht="12.75">
      <c r="D243" s="70"/>
    </row>
    <row r="244" ht="12.75">
      <c r="D244" s="70"/>
    </row>
    <row r="245" ht="12.75">
      <c r="D245" s="70"/>
    </row>
    <row r="246" ht="12.75">
      <c r="D246" s="70"/>
    </row>
    <row r="247" ht="12.75">
      <c r="D247" s="70"/>
    </row>
    <row r="248" ht="12.75">
      <c r="D248" s="70"/>
    </row>
    <row r="249" ht="12.75">
      <c r="D249" s="70"/>
    </row>
    <row r="250" ht="12.75">
      <c r="D250" s="70"/>
    </row>
    <row r="251" ht="12.75">
      <c r="D251" s="70"/>
    </row>
    <row r="252" ht="12.75">
      <c r="D252" s="70"/>
    </row>
    <row r="253" ht="12.75">
      <c r="D253" s="70"/>
    </row>
    <row r="254" ht="12.75">
      <c r="D254" s="70"/>
    </row>
    <row r="255" ht="12.75">
      <c r="D255" s="70"/>
    </row>
    <row r="256" ht="12.75">
      <c r="D256" s="70"/>
    </row>
    <row r="257" ht="12.75">
      <c r="D257" s="70"/>
    </row>
    <row r="258" ht="12.75">
      <c r="D258" s="70"/>
    </row>
    <row r="259" ht="12.75">
      <c r="D259" s="70"/>
    </row>
    <row r="260" ht="12.75">
      <c r="D260" s="70"/>
    </row>
    <row r="261" ht="12.75">
      <c r="D261" s="70"/>
    </row>
    <row r="262" ht="12.75">
      <c r="D262" s="70"/>
    </row>
    <row r="263" ht="12.75">
      <c r="D263" s="70"/>
    </row>
    <row r="264" ht="12.75">
      <c r="D264" s="70"/>
    </row>
    <row r="265" ht="12.75">
      <c r="D265" s="70"/>
    </row>
    <row r="266" ht="12.75">
      <c r="D266" s="70"/>
    </row>
    <row r="267" ht="12.75">
      <c r="D267" s="70"/>
    </row>
    <row r="268" ht="12.75">
      <c r="D268" s="70"/>
    </row>
    <row r="269" ht="12.75">
      <c r="D269" s="70"/>
    </row>
    <row r="270" ht="12.75">
      <c r="D270" s="70"/>
    </row>
    <row r="271" ht="12.75">
      <c r="D271" s="70"/>
    </row>
    <row r="272" ht="12.75">
      <c r="D272" s="70"/>
    </row>
    <row r="273" ht="12.75">
      <c r="D273" s="70"/>
    </row>
    <row r="274" ht="12.75">
      <c r="D274" s="70"/>
    </row>
    <row r="275" ht="12.75">
      <c r="D275" s="70"/>
    </row>
    <row r="276" ht="12.75">
      <c r="D276" s="70"/>
    </row>
    <row r="277" ht="12.75">
      <c r="D277" s="70"/>
    </row>
    <row r="278" ht="12.75">
      <c r="D278" s="70"/>
    </row>
    <row r="279" ht="12.75">
      <c r="D279" s="70"/>
    </row>
    <row r="280" ht="12.75">
      <c r="D280" s="70"/>
    </row>
    <row r="281" ht="12.75">
      <c r="D281" s="70"/>
    </row>
    <row r="282" ht="12.75">
      <c r="D282" s="70"/>
    </row>
    <row r="283" ht="12.75">
      <c r="D283" s="70"/>
    </row>
    <row r="284" ht="12.75">
      <c r="D284" s="70"/>
    </row>
    <row r="285" ht="12.75">
      <c r="D285" s="70"/>
    </row>
    <row r="286" ht="12.75">
      <c r="D286" s="70"/>
    </row>
    <row r="287" ht="12.75">
      <c r="D287" s="70"/>
    </row>
    <row r="288" ht="12.75">
      <c r="D288" s="70"/>
    </row>
    <row r="289" ht="12.75">
      <c r="D289" s="70"/>
    </row>
    <row r="290" ht="12.75">
      <c r="D290" s="70"/>
    </row>
    <row r="291" ht="12.75">
      <c r="D291" s="70"/>
    </row>
    <row r="292" ht="12.75">
      <c r="D292" s="70"/>
    </row>
    <row r="293" ht="12.75">
      <c r="D293" s="70"/>
    </row>
    <row r="294" ht="12.75">
      <c r="D294" s="70"/>
    </row>
    <row r="295" ht="12.75">
      <c r="D295" s="70"/>
    </row>
    <row r="296" ht="12.75">
      <c r="D296" s="70"/>
    </row>
    <row r="297" ht="12.75">
      <c r="D297" s="70"/>
    </row>
    <row r="298" ht="12.75">
      <c r="D298" s="70"/>
    </row>
    <row r="299" ht="12.75">
      <c r="D299" s="70"/>
    </row>
    <row r="300" ht="12.75">
      <c r="D300" s="70"/>
    </row>
    <row r="301" ht="12.75">
      <c r="D301" s="70"/>
    </row>
    <row r="302" ht="12.75">
      <c r="D302" s="70"/>
    </row>
    <row r="303" ht="12.75">
      <c r="D303" s="70"/>
    </row>
    <row r="304" ht="12.75">
      <c r="D304" s="70"/>
    </row>
    <row r="305" ht="12.75">
      <c r="D305" s="70"/>
    </row>
    <row r="306" ht="12.75">
      <c r="D306" s="70"/>
    </row>
    <row r="307" ht="12.75">
      <c r="D307" s="70"/>
    </row>
    <row r="308" ht="12.75">
      <c r="D308" s="70"/>
    </row>
    <row r="309" ht="12.75">
      <c r="D309" s="70"/>
    </row>
    <row r="310" ht="12.75">
      <c r="D310" s="70"/>
    </row>
    <row r="311" ht="12.75">
      <c r="D311" s="70"/>
    </row>
    <row r="312" ht="12.75">
      <c r="D312" s="70"/>
    </row>
    <row r="313" ht="12.75">
      <c r="D313" s="70"/>
    </row>
    <row r="314" ht="12.75">
      <c r="D314" s="70"/>
    </row>
    <row r="315" ht="12.75">
      <c r="D315" s="70"/>
    </row>
    <row r="316" ht="12.75">
      <c r="D316" s="70"/>
    </row>
    <row r="317" ht="12.75">
      <c r="D317" s="70"/>
    </row>
    <row r="318" ht="12.75">
      <c r="D318" s="70"/>
    </row>
    <row r="319" ht="12.75">
      <c r="D319" s="70"/>
    </row>
    <row r="320" ht="12.75">
      <c r="D320" s="70"/>
    </row>
    <row r="321" ht="12.75">
      <c r="D321" s="70"/>
    </row>
    <row r="322" ht="12.75">
      <c r="D322" s="70"/>
    </row>
    <row r="323" ht="12.75">
      <c r="D323" s="70"/>
    </row>
    <row r="324" ht="12.75">
      <c r="D324" s="70"/>
    </row>
    <row r="325" ht="12.75">
      <c r="D325" s="70"/>
    </row>
    <row r="326" ht="12.75">
      <c r="D326" s="70"/>
    </row>
    <row r="327" ht="12.75">
      <c r="D327" s="70"/>
    </row>
    <row r="328" ht="12.75">
      <c r="D328" s="70"/>
    </row>
    <row r="329" ht="12.75">
      <c r="D329" s="70"/>
    </row>
    <row r="330" ht="12.75">
      <c r="D330" s="70"/>
    </row>
    <row r="331" ht="12.75">
      <c r="D331" s="70"/>
    </row>
    <row r="332" ht="12.75">
      <c r="D332" s="70"/>
    </row>
    <row r="333" ht="12.75">
      <c r="D333" s="70"/>
    </row>
    <row r="334" ht="12.75">
      <c r="D334" s="70"/>
    </row>
    <row r="335" ht="12.75">
      <c r="D335" s="70"/>
    </row>
    <row r="336" ht="12.75">
      <c r="D336" s="70"/>
    </row>
    <row r="337" ht="12.75">
      <c r="D337" s="70"/>
    </row>
    <row r="338" ht="12.75">
      <c r="D338" s="70"/>
    </row>
    <row r="339" ht="12.75">
      <c r="D339" s="70"/>
    </row>
    <row r="340" ht="12.75">
      <c r="D340" s="70"/>
    </row>
    <row r="341" ht="12.75">
      <c r="D341" s="70"/>
    </row>
    <row r="342" ht="12.75">
      <c r="D342" s="70"/>
    </row>
    <row r="343" ht="12.75">
      <c r="D343" s="70"/>
    </row>
    <row r="344" ht="12.75">
      <c r="D344" s="70"/>
    </row>
    <row r="345" ht="12.75">
      <c r="D345" s="70"/>
    </row>
    <row r="346" ht="12.75">
      <c r="D346" s="70"/>
    </row>
    <row r="347" ht="12.75">
      <c r="D347" s="70"/>
    </row>
    <row r="348" ht="12.75">
      <c r="D348" s="70"/>
    </row>
    <row r="349" ht="12.75">
      <c r="D349" s="70"/>
    </row>
    <row r="350" ht="12.75">
      <c r="D350" s="70"/>
    </row>
    <row r="351" ht="12.75">
      <c r="D351" s="70"/>
    </row>
    <row r="352" ht="12.75">
      <c r="D352" s="70"/>
    </row>
  </sheetData>
  <mergeCells count="6"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7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7" customWidth="1"/>
    <col min="2" max="2" width="21.421875" style="17" customWidth="1"/>
    <col min="3" max="3" width="13.7109375" style="17" customWidth="1"/>
    <col min="4" max="4" width="9.7109375" style="17" customWidth="1"/>
    <col min="5" max="16384" width="9.140625" style="17" customWidth="1"/>
  </cols>
  <sheetData>
    <row r="1" spans="1:2" s="52" customFormat="1" ht="14.25">
      <c r="A1" s="26" t="s">
        <v>187</v>
      </c>
      <c r="B1"/>
    </row>
    <row r="2" spans="1:2" s="52" customFormat="1" ht="14.25" customHeight="1">
      <c r="A2" s="53" t="s">
        <v>200</v>
      </c>
      <c r="B2"/>
    </row>
    <row r="3" spans="1:2" s="52" customFormat="1" ht="14.25" customHeight="1">
      <c r="A3" s="53"/>
      <c r="B3"/>
    </row>
    <row r="4" spans="1:4" s="52" customFormat="1" ht="14.25" customHeight="1">
      <c r="A4" s="89" t="s">
        <v>247</v>
      </c>
      <c r="B4"/>
      <c r="D4" s="1" t="s">
        <v>185</v>
      </c>
    </row>
    <row r="5" spans="1:5" ht="12.75" customHeight="1">
      <c r="A5" s="181" t="s">
        <v>167</v>
      </c>
      <c r="B5" s="184" t="s">
        <v>169</v>
      </c>
      <c r="C5" s="177" t="s">
        <v>248</v>
      </c>
      <c r="D5" s="175" t="s">
        <v>170</v>
      </c>
      <c r="E5" s="175" t="s">
        <v>181</v>
      </c>
    </row>
    <row r="6" spans="1:5" ht="24.75" customHeight="1">
      <c r="A6" s="182"/>
      <c r="B6" s="185"/>
      <c r="C6" s="178"/>
      <c r="D6" s="180"/>
      <c r="E6" s="180"/>
    </row>
    <row r="7" spans="1:5" s="29" customFormat="1" ht="15.75" customHeight="1">
      <c r="A7" s="183"/>
      <c r="B7" s="186"/>
      <c r="C7" s="179"/>
      <c r="D7" s="176"/>
      <c r="E7" s="176"/>
    </row>
    <row r="8" spans="1:5" s="29" customFormat="1" ht="12.75">
      <c r="A8" s="58"/>
      <c r="B8" s="68" t="s">
        <v>4</v>
      </c>
      <c r="C8" s="68">
        <v>371955</v>
      </c>
      <c r="D8" s="75">
        <v>5380053</v>
      </c>
      <c r="E8" s="76">
        <v>6.913593602144812</v>
      </c>
    </row>
    <row r="9" spans="1:5" ht="12.75">
      <c r="A9" s="57">
        <v>1</v>
      </c>
      <c r="B9" s="14" t="s">
        <v>61</v>
      </c>
      <c r="C9" s="14">
        <v>18026</v>
      </c>
      <c r="D9" s="21">
        <v>82863</v>
      </c>
      <c r="E9" s="66">
        <v>21.75397946007265</v>
      </c>
    </row>
    <row r="10" spans="1:5" ht="12.75">
      <c r="A10" s="57">
        <v>2</v>
      </c>
      <c r="B10" s="14" t="s">
        <v>60</v>
      </c>
      <c r="C10" s="14">
        <v>8603</v>
      </c>
      <c r="D10" s="21">
        <v>40786</v>
      </c>
      <c r="E10" s="66">
        <v>21.09302211543177</v>
      </c>
    </row>
    <row r="11" spans="1:5" ht="12.75">
      <c r="A11" s="57">
        <v>3</v>
      </c>
      <c r="B11" s="14" t="s">
        <v>69</v>
      </c>
      <c r="C11" s="83">
        <v>11854</v>
      </c>
      <c r="D11" s="84">
        <v>64536</v>
      </c>
      <c r="E11" s="66">
        <v>18.368042642865998</v>
      </c>
    </row>
    <row r="12" spans="1:5" ht="12.75">
      <c r="A12" s="57">
        <v>4</v>
      </c>
      <c r="B12" s="14" t="s">
        <v>88</v>
      </c>
      <c r="C12" s="14">
        <v>11243</v>
      </c>
      <c r="D12" s="21">
        <v>61794</v>
      </c>
      <c r="E12" s="66">
        <v>18.194323073437552</v>
      </c>
    </row>
    <row r="13" spans="1:5" ht="12.75">
      <c r="A13" s="57">
        <v>5</v>
      </c>
      <c r="B13" s="14" t="s">
        <v>91</v>
      </c>
      <c r="C13" s="83">
        <v>18349</v>
      </c>
      <c r="D13" s="84">
        <v>104268</v>
      </c>
      <c r="E13" s="66">
        <v>17.5979207427015</v>
      </c>
    </row>
    <row r="14" spans="1:5" ht="12.75">
      <c r="A14" s="57">
        <v>6</v>
      </c>
      <c r="B14" s="14" t="s">
        <v>62</v>
      </c>
      <c r="C14" s="14">
        <v>7433</v>
      </c>
      <c r="D14" s="21">
        <v>46446</v>
      </c>
      <c r="E14" s="66">
        <v>16.003530982215906</v>
      </c>
    </row>
    <row r="15" spans="1:5" ht="12.75">
      <c r="A15" s="57">
        <v>7</v>
      </c>
      <c r="B15" s="14" t="s">
        <v>81</v>
      </c>
      <c r="C15" s="14">
        <v>4875</v>
      </c>
      <c r="D15" s="21">
        <v>30922</v>
      </c>
      <c r="E15" s="66">
        <v>15.765474419507147</v>
      </c>
    </row>
    <row r="16" spans="1:5" ht="12.75">
      <c r="A16" s="57">
        <v>8</v>
      </c>
      <c r="B16" s="14" t="s">
        <v>86</v>
      </c>
      <c r="C16" s="83">
        <v>16011</v>
      </c>
      <c r="D16" s="84">
        <v>109434</v>
      </c>
      <c r="E16" s="66">
        <v>14.63073633422885</v>
      </c>
    </row>
    <row r="17" spans="1:5" ht="12.75">
      <c r="A17" s="57">
        <v>9</v>
      </c>
      <c r="B17" s="14" t="s">
        <v>74</v>
      </c>
      <c r="C17" s="14">
        <v>7986</v>
      </c>
      <c r="D17" s="21">
        <v>54984</v>
      </c>
      <c r="E17" s="66">
        <v>14.524225229157572</v>
      </c>
    </row>
    <row r="18" spans="1:5" ht="12.75">
      <c r="A18" s="57">
        <v>10</v>
      </c>
      <c r="B18" s="14" t="s">
        <v>89</v>
      </c>
      <c r="C18" s="83">
        <v>3204</v>
      </c>
      <c r="D18" s="84">
        <v>23519</v>
      </c>
      <c r="E18" s="66">
        <v>13.623028189974063</v>
      </c>
    </row>
    <row r="19" spans="1:5" ht="12.75">
      <c r="A19" s="57">
        <v>11</v>
      </c>
      <c r="B19" s="14" t="s">
        <v>90</v>
      </c>
      <c r="C19" s="83">
        <v>12373</v>
      </c>
      <c r="D19" s="84">
        <v>94584</v>
      </c>
      <c r="E19" s="66">
        <v>13.081493698722829</v>
      </c>
    </row>
    <row r="20" spans="1:5" ht="12.75">
      <c r="A20" s="57">
        <v>12</v>
      </c>
      <c r="B20" s="14" t="s">
        <v>58</v>
      </c>
      <c r="C20" s="14">
        <v>9963</v>
      </c>
      <c r="D20" s="21">
        <v>77196</v>
      </c>
      <c r="E20" s="66">
        <v>12.906109124825122</v>
      </c>
    </row>
    <row r="21" spans="1:5" ht="12.75">
      <c r="A21" s="57">
        <v>13</v>
      </c>
      <c r="B21" s="14" t="s">
        <v>87</v>
      </c>
      <c r="C21" s="83">
        <v>13999</v>
      </c>
      <c r="D21" s="84">
        <v>109266</v>
      </c>
      <c r="E21" s="66">
        <v>12.811853641571943</v>
      </c>
    </row>
    <row r="22" spans="1:5" ht="12.75">
      <c r="A22" s="57">
        <v>14</v>
      </c>
      <c r="B22" s="14" t="s">
        <v>79</v>
      </c>
      <c r="C22" s="14">
        <v>9371</v>
      </c>
      <c r="D22" s="21">
        <v>73189</v>
      </c>
      <c r="E22" s="66">
        <v>12.803836642118352</v>
      </c>
    </row>
    <row r="23" spans="1:5" ht="12.75">
      <c r="A23" s="57">
        <v>15</v>
      </c>
      <c r="B23" s="14" t="s">
        <v>70</v>
      </c>
      <c r="C23" s="14">
        <v>4024</v>
      </c>
      <c r="D23" s="21">
        <v>32126</v>
      </c>
      <c r="E23" s="66">
        <v>12.525680134470521</v>
      </c>
    </row>
    <row r="24" spans="1:5" ht="12.75">
      <c r="A24" s="57">
        <v>16</v>
      </c>
      <c r="B24" s="14" t="s">
        <v>59</v>
      </c>
      <c r="C24" s="14">
        <v>2639</v>
      </c>
      <c r="D24" s="21">
        <v>22959</v>
      </c>
      <c r="E24" s="66">
        <v>11.494403066335641</v>
      </c>
    </row>
    <row r="25" spans="1:5" ht="12.75">
      <c r="A25" s="57">
        <v>17</v>
      </c>
      <c r="B25" s="14" t="s">
        <v>71</v>
      </c>
      <c r="C25" s="14">
        <v>1417</v>
      </c>
      <c r="D25" s="21">
        <v>12477</v>
      </c>
      <c r="E25" s="66">
        <v>11.356896689909433</v>
      </c>
    </row>
    <row r="26" spans="1:5" ht="12.75">
      <c r="A26" s="57">
        <v>18</v>
      </c>
      <c r="B26" s="14" t="s">
        <v>57</v>
      </c>
      <c r="C26" s="14">
        <v>2364</v>
      </c>
      <c r="D26" s="21">
        <v>22706</v>
      </c>
      <c r="E26" s="66">
        <v>10.411345018937727</v>
      </c>
    </row>
    <row r="27" spans="1:5" ht="12.75">
      <c r="A27" s="57">
        <v>19</v>
      </c>
      <c r="B27" s="14" t="s">
        <v>34</v>
      </c>
      <c r="C27" s="14">
        <v>12288</v>
      </c>
      <c r="D27" s="21">
        <v>119205</v>
      </c>
      <c r="E27" s="66">
        <v>10.30829243739776</v>
      </c>
    </row>
    <row r="28" spans="1:5" ht="12.75">
      <c r="A28" s="57">
        <v>20</v>
      </c>
      <c r="B28" s="14" t="s">
        <v>55</v>
      </c>
      <c r="C28" s="14">
        <v>14083</v>
      </c>
      <c r="D28" s="21">
        <v>163102</v>
      </c>
      <c r="E28" s="66">
        <v>8.634474132751285</v>
      </c>
    </row>
    <row r="29" spans="1:5" ht="12.75">
      <c r="A29" s="57">
        <v>21</v>
      </c>
      <c r="B29" s="14" t="s">
        <v>73</v>
      </c>
      <c r="C29" s="14">
        <v>5580</v>
      </c>
      <c r="D29" s="21">
        <v>65326</v>
      </c>
      <c r="E29" s="66">
        <v>8.54177509720479</v>
      </c>
    </row>
    <row r="30" spans="1:5" ht="12" customHeight="1">
      <c r="A30" s="57">
        <v>22</v>
      </c>
      <c r="B30" s="14" t="s">
        <v>64</v>
      </c>
      <c r="C30" s="14">
        <v>2338</v>
      </c>
      <c r="D30" s="21">
        <v>27427</v>
      </c>
      <c r="E30" s="66">
        <v>8.524446713092939</v>
      </c>
    </row>
    <row r="31" spans="1:5" ht="12.75" customHeight="1">
      <c r="A31" s="57">
        <v>23</v>
      </c>
      <c r="B31" s="14" t="s">
        <v>83</v>
      </c>
      <c r="C31" s="14">
        <v>1761</v>
      </c>
      <c r="D31" s="21">
        <v>20932</v>
      </c>
      <c r="E31" s="66">
        <v>8.412956239250907</v>
      </c>
    </row>
    <row r="32" spans="1:5" ht="12.75">
      <c r="A32" s="57">
        <v>24</v>
      </c>
      <c r="B32" s="14" t="s">
        <v>67</v>
      </c>
      <c r="C32" s="14">
        <v>6566</v>
      </c>
      <c r="D32" s="21">
        <v>79624</v>
      </c>
      <c r="E32" s="66">
        <v>8.246257409826182</v>
      </c>
    </row>
    <row r="33" spans="1:5" ht="12.75">
      <c r="A33" s="57">
        <v>25</v>
      </c>
      <c r="B33" s="14" t="s">
        <v>77</v>
      </c>
      <c r="C33" s="14">
        <v>4172</v>
      </c>
      <c r="D33" s="21">
        <v>51276</v>
      </c>
      <c r="E33" s="66">
        <v>8.136360090490678</v>
      </c>
    </row>
    <row r="34" spans="1:5" ht="12.75">
      <c r="A34" s="57">
        <v>26</v>
      </c>
      <c r="B34" s="14" t="s">
        <v>76</v>
      </c>
      <c r="C34" s="83">
        <v>6184</v>
      </c>
      <c r="D34" s="84">
        <v>76340</v>
      </c>
      <c r="E34" s="66">
        <v>8.100602567461356</v>
      </c>
    </row>
    <row r="35" spans="1:5" ht="12.75">
      <c r="A35" s="57">
        <v>27</v>
      </c>
      <c r="B35" s="14" t="s">
        <v>37</v>
      </c>
      <c r="C35" s="14">
        <v>2642</v>
      </c>
      <c r="D35" s="21">
        <v>33186</v>
      </c>
      <c r="E35" s="66">
        <v>7.961188452962093</v>
      </c>
    </row>
    <row r="36" spans="1:5" ht="12.75">
      <c r="A36" s="57">
        <v>28</v>
      </c>
      <c r="B36" s="14" t="s">
        <v>56</v>
      </c>
      <c r="C36" s="14">
        <v>4209</v>
      </c>
      <c r="D36" s="21">
        <v>53988</v>
      </c>
      <c r="E36" s="66">
        <v>7.796176928206268</v>
      </c>
    </row>
    <row r="37" spans="1:5" ht="12.75">
      <c r="A37" s="57">
        <v>29</v>
      </c>
      <c r="B37" s="14" t="s">
        <v>78</v>
      </c>
      <c r="C37" s="14">
        <v>2587</v>
      </c>
      <c r="D37" s="21">
        <v>33424</v>
      </c>
      <c r="E37" s="66">
        <v>7.739947343226423</v>
      </c>
    </row>
    <row r="38" spans="1:5" ht="12.75">
      <c r="A38" s="57">
        <v>30</v>
      </c>
      <c r="B38" s="14" t="s">
        <v>36</v>
      </c>
      <c r="C38" s="83">
        <v>1310</v>
      </c>
      <c r="D38" s="84">
        <v>17037</v>
      </c>
      <c r="E38" s="66">
        <v>7.689147150319892</v>
      </c>
    </row>
    <row r="39" spans="1:5" ht="12.75">
      <c r="A39" s="57">
        <v>31</v>
      </c>
      <c r="B39" s="14" t="s">
        <v>84</v>
      </c>
      <c r="C39" s="14">
        <v>3024</v>
      </c>
      <c r="D39" s="21">
        <v>39347</v>
      </c>
      <c r="E39" s="66">
        <v>7.685465219711796</v>
      </c>
    </row>
    <row r="40" spans="1:5" ht="12.75">
      <c r="A40" s="57">
        <v>32</v>
      </c>
      <c r="B40" s="14" t="s">
        <v>75</v>
      </c>
      <c r="C40" s="14">
        <v>2327</v>
      </c>
      <c r="D40" s="21">
        <v>30425</v>
      </c>
      <c r="E40" s="66">
        <v>7.648315529991782</v>
      </c>
    </row>
    <row r="41" spans="1:5" ht="12.75">
      <c r="A41" s="57">
        <v>33</v>
      </c>
      <c r="B41" s="14" t="s">
        <v>85</v>
      </c>
      <c r="C41" s="14">
        <v>11199</v>
      </c>
      <c r="D41" s="21">
        <v>148365</v>
      </c>
      <c r="E41" s="66">
        <v>7.548276210696593</v>
      </c>
    </row>
    <row r="42" spans="1:5" ht="12.75">
      <c r="A42" s="57">
        <v>34</v>
      </c>
      <c r="B42" s="14" t="s">
        <v>54</v>
      </c>
      <c r="C42" s="14">
        <v>4215</v>
      </c>
      <c r="D42" s="21">
        <v>56841</v>
      </c>
      <c r="E42" s="66">
        <v>7.415421966538238</v>
      </c>
    </row>
    <row r="43" spans="1:5" ht="12.75">
      <c r="A43" s="57">
        <v>35</v>
      </c>
      <c r="B43" s="14" t="s">
        <v>33</v>
      </c>
      <c r="C43" s="14">
        <v>7444</v>
      </c>
      <c r="D43" s="21">
        <v>107355</v>
      </c>
      <c r="E43" s="66">
        <v>6.9340040054026355</v>
      </c>
    </row>
    <row r="44" spans="1:5" ht="12.75">
      <c r="A44" s="57">
        <v>36</v>
      </c>
      <c r="B44" s="14" t="s">
        <v>72</v>
      </c>
      <c r="C44" s="14">
        <v>3304</v>
      </c>
      <c r="D44" s="21">
        <v>47826</v>
      </c>
      <c r="E44" s="66">
        <v>6.90837619704763</v>
      </c>
    </row>
    <row r="45" spans="1:5" ht="12.75">
      <c r="A45" s="57">
        <v>37</v>
      </c>
      <c r="B45" s="14" t="s">
        <v>65</v>
      </c>
      <c r="C45" s="14">
        <v>7157</v>
      </c>
      <c r="D45" s="21">
        <v>104356</v>
      </c>
      <c r="E45" s="66">
        <v>6.858254436735789</v>
      </c>
    </row>
    <row r="46" spans="1:5" ht="12.75">
      <c r="A46" s="57">
        <v>38</v>
      </c>
      <c r="B46" s="14" t="s">
        <v>68</v>
      </c>
      <c r="C46" s="14">
        <v>4650</v>
      </c>
      <c r="D46" s="21">
        <v>68391</v>
      </c>
      <c r="E46" s="66">
        <v>6.799140237750581</v>
      </c>
    </row>
    <row r="47" spans="1:5" ht="12.75">
      <c r="A47" s="57">
        <v>39</v>
      </c>
      <c r="B47" s="14" t="s">
        <v>82</v>
      </c>
      <c r="C47" s="14">
        <v>4256</v>
      </c>
      <c r="D47" s="21">
        <v>64718</v>
      </c>
      <c r="E47" s="66">
        <v>6.576222998238512</v>
      </c>
    </row>
    <row r="48" spans="1:5" ht="12.75">
      <c r="A48" s="57">
        <v>40</v>
      </c>
      <c r="B48" s="14" t="s">
        <v>39</v>
      </c>
      <c r="C48" s="14">
        <v>2697</v>
      </c>
      <c r="D48" s="21">
        <v>43220</v>
      </c>
      <c r="E48" s="66">
        <v>6.240166589541879</v>
      </c>
    </row>
    <row r="49" spans="1:5" ht="12.75">
      <c r="A49" s="57">
        <v>41</v>
      </c>
      <c r="B49" s="14" t="s">
        <v>16</v>
      </c>
      <c r="C49" s="14">
        <v>5498</v>
      </c>
      <c r="D49" s="21">
        <v>94849</v>
      </c>
      <c r="E49" s="66">
        <v>5.796581935497476</v>
      </c>
    </row>
    <row r="50" spans="1:5" ht="12.75">
      <c r="A50" s="57">
        <v>42</v>
      </c>
      <c r="B50" s="14" t="s">
        <v>49</v>
      </c>
      <c r="C50" s="14">
        <v>914</v>
      </c>
      <c r="D50" s="21">
        <v>16731</v>
      </c>
      <c r="E50" s="66">
        <v>5.462913155220848</v>
      </c>
    </row>
    <row r="51" spans="1:5" ht="12.75" customHeight="1">
      <c r="A51" s="57">
        <v>43</v>
      </c>
      <c r="B51" s="14" t="s">
        <v>43</v>
      </c>
      <c r="C51" s="14">
        <v>2100</v>
      </c>
      <c r="D51" s="21">
        <v>39429</v>
      </c>
      <c r="E51" s="66">
        <v>5.326029064901468</v>
      </c>
    </row>
    <row r="52" spans="1:5" ht="12.75" customHeight="1">
      <c r="A52" s="57">
        <v>44</v>
      </c>
      <c r="B52" s="14" t="s">
        <v>27</v>
      </c>
      <c r="C52" s="14">
        <v>3084</v>
      </c>
      <c r="D52" s="21">
        <v>59122</v>
      </c>
      <c r="E52" s="66">
        <v>5.216332329758804</v>
      </c>
    </row>
    <row r="53" spans="1:5" s="29" customFormat="1" ht="12.75">
      <c r="A53" s="57">
        <v>45</v>
      </c>
      <c r="B53" s="14" t="s">
        <v>48</v>
      </c>
      <c r="C53" s="14">
        <v>2482</v>
      </c>
      <c r="D53" s="21">
        <v>47677</v>
      </c>
      <c r="E53" s="66">
        <v>5.2058644629485915</v>
      </c>
    </row>
    <row r="54" spans="1:5" ht="12.75">
      <c r="A54" s="55">
        <v>46</v>
      </c>
      <c r="B54" s="16" t="s">
        <v>44</v>
      </c>
      <c r="C54" s="16">
        <v>1700</v>
      </c>
      <c r="D54" s="20">
        <v>33858</v>
      </c>
      <c r="E54" s="65">
        <v>5.020969933250635</v>
      </c>
    </row>
    <row r="55" spans="1:5" ht="12.75">
      <c r="A55" s="87"/>
      <c r="B55" s="27"/>
      <c r="C55" s="27"/>
      <c r="D55" s="51"/>
      <c r="E55" s="88"/>
    </row>
    <row r="56" spans="1:5" ht="12.75">
      <c r="A56" s="87"/>
      <c r="B56" s="27"/>
      <c r="C56" s="27"/>
      <c r="D56" s="51"/>
      <c r="E56" s="88"/>
    </row>
    <row r="57" spans="1:5" ht="12.75">
      <c r="A57" s="87"/>
      <c r="B57" s="27"/>
      <c r="C57" s="27"/>
      <c r="D57" s="51"/>
      <c r="E57" s="88"/>
    </row>
    <row r="58" spans="1:5" ht="12.75">
      <c r="A58" s="87"/>
      <c r="B58" s="27"/>
      <c r="C58" s="27">
        <v>16</v>
      </c>
      <c r="D58" s="51"/>
      <c r="E58" s="88"/>
    </row>
    <row r="59" spans="1:5" ht="12.75">
      <c r="A59" s="87"/>
      <c r="B59" s="27"/>
      <c r="C59" s="27"/>
      <c r="D59" s="51"/>
      <c r="E59" s="88"/>
    </row>
    <row r="60" spans="1:2" s="52" customFormat="1" ht="14.25">
      <c r="A60" s="26" t="s">
        <v>187</v>
      </c>
      <c r="B60"/>
    </row>
    <row r="61" spans="1:2" s="52" customFormat="1" ht="14.25" customHeight="1">
      <c r="A61" s="53" t="s">
        <v>199</v>
      </c>
      <c r="B61"/>
    </row>
    <row r="62" spans="1:2" s="52" customFormat="1" ht="14.25" customHeight="1">
      <c r="A62" s="53"/>
      <c r="B62"/>
    </row>
    <row r="63" spans="1:4" s="52" customFormat="1" ht="14.25" customHeight="1">
      <c r="A63" s="89" t="s">
        <v>247</v>
      </c>
      <c r="B63"/>
      <c r="D63" s="1" t="s">
        <v>188</v>
      </c>
    </row>
    <row r="64" spans="1:5" ht="12.75" customHeight="1">
      <c r="A64" s="181" t="s">
        <v>167</v>
      </c>
      <c r="B64" s="184" t="s">
        <v>169</v>
      </c>
      <c r="C64" s="177" t="s">
        <v>248</v>
      </c>
      <c r="D64" s="175" t="s">
        <v>170</v>
      </c>
      <c r="E64" s="175" t="s">
        <v>181</v>
      </c>
    </row>
    <row r="65" spans="1:5" ht="24.75" customHeight="1">
      <c r="A65" s="182"/>
      <c r="B65" s="185"/>
      <c r="C65" s="178"/>
      <c r="D65" s="180"/>
      <c r="E65" s="180"/>
    </row>
    <row r="66" spans="1:5" s="29" customFormat="1" ht="15.75" customHeight="1">
      <c r="A66" s="183"/>
      <c r="B66" s="186"/>
      <c r="C66" s="179"/>
      <c r="D66" s="176"/>
      <c r="E66" s="176"/>
    </row>
    <row r="67" spans="1:5" ht="12.75" customHeight="1">
      <c r="A67" s="54">
        <v>47</v>
      </c>
      <c r="B67" s="14" t="s">
        <v>63</v>
      </c>
      <c r="C67" s="14">
        <v>3364</v>
      </c>
      <c r="D67" s="21">
        <v>67698</v>
      </c>
      <c r="E67" s="66">
        <v>4.96912759608851</v>
      </c>
    </row>
    <row r="68" spans="1:5" ht="12.75" customHeight="1">
      <c r="A68" s="57">
        <v>48</v>
      </c>
      <c r="B68" s="14" t="s">
        <v>45</v>
      </c>
      <c r="C68" s="14">
        <v>3597</v>
      </c>
      <c r="D68" s="21">
        <v>73668</v>
      </c>
      <c r="E68" s="66">
        <v>4.882717054894934</v>
      </c>
    </row>
    <row r="69" spans="1:5" s="29" customFormat="1" ht="12.75">
      <c r="A69" s="57">
        <v>49</v>
      </c>
      <c r="B69" s="14" t="s">
        <v>35</v>
      </c>
      <c r="C69" s="14">
        <v>7865</v>
      </c>
      <c r="D69" s="21">
        <v>163599</v>
      </c>
      <c r="E69" s="66">
        <v>4.807486598328841</v>
      </c>
    </row>
    <row r="70" spans="1:5" ht="12.75">
      <c r="A70" s="57">
        <v>50</v>
      </c>
      <c r="B70" s="14" t="s">
        <v>20</v>
      </c>
      <c r="C70" s="14">
        <v>2162</v>
      </c>
      <c r="D70" s="21">
        <v>45224</v>
      </c>
      <c r="E70" s="66">
        <v>4.780647443835131</v>
      </c>
    </row>
    <row r="71" spans="1:5" ht="12.75">
      <c r="A71" s="57">
        <v>51</v>
      </c>
      <c r="B71" s="14" t="s">
        <v>15</v>
      </c>
      <c r="C71" s="14">
        <v>2240</v>
      </c>
      <c r="D71" s="21">
        <v>46965</v>
      </c>
      <c r="E71" s="66">
        <v>4.769509208985415</v>
      </c>
    </row>
    <row r="72" spans="1:5" ht="12.75">
      <c r="A72" s="57">
        <v>52</v>
      </c>
      <c r="B72" s="14" t="s">
        <v>17</v>
      </c>
      <c r="C72" s="14">
        <v>5366</v>
      </c>
      <c r="D72" s="21">
        <v>113614</v>
      </c>
      <c r="E72" s="66">
        <v>4.723009488267291</v>
      </c>
    </row>
    <row r="73" spans="1:5" ht="12.75">
      <c r="A73" s="57">
        <v>53</v>
      </c>
      <c r="B73" s="14" t="s">
        <v>46</v>
      </c>
      <c r="C73" s="14">
        <v>4496</v>
      </c>
      <c r="D73" s="21">
        <v>97808</v>
      </c>
      <c r="E73" s="66">
        <v>4.596761001145101</v>
      </c>
    </row>
    <row r="74" spans="1:5" ht="12.75">
      <c r="A74" s="57">
        <v>54</v>
      </c>
      <c r="B74" s="14" t="s">
        <v>41</v>
      </c>
      <c r="C74" s="14">
        <v>1331</v>
      </c>
      <c r="D74" s="21">
        <v>30802</v>
      </c>
      <c r="E74" s="66">
        <v>4.321147977404065</v>
      </c>
    </row>
    <row r="75" spans="1:5" ht="12.75">
      <c r="A75" s="57">
        <v>55</v>
      </c>
      <c r="B75" s="14" t="s">
        <v>38</v>
      </c>
      <c r="C75" s="14">
        <v>3105</v>
      </c>
      <c r="D75" s="21">
        <v>74020</v>
      </c>
      <c r="E75" s="66">
        <v>4.194812212915428</v>
      </c>
    </row>
    <row r="76" spans="1:5" ht="12.75">
      <c r="A76" s="57">
        <v>56</v>
      </c>
      <c r="B76" s="14" t="s">
        <v>23</v>
      </c>
      <c r="C76" s="14">
        <v>1580</v>
      </c>
      <c r="D76" s="21">
        <v>38517</v>
      </c>
      <c r="E76" s="66">
        <v>4.102084793727445</v>
      </c>
    </row>
    <row r="77" spans="1:5" ht="12.75">
      <c r="A77" s="57">
        <v>57</v>
      </c>
      <c r="B77" s="14" t="s">
        <v>28</v>
      </c>
      <c r="C77" s="14">
        <v>2388</v>
      </c>
      <c r="D77" s="21">
        <v>64833</v>
      </c>
      <c r="E77" s="66">
        <v>3.6833094257554024</v>
      </c>
    </row>
    <row r="78" spans="1:5" ht="12.75">
      <c r="A78" s="57">
        <v>58</v>
      </c>
      <c r="B78" s="14" t="s">
        <v>42</v>
      </c>
      <c r="C78" s="14">
        <v>2192</v>
      </c>
      <c r="D78" s="21">
        <v>60711</v>
      </c>
      <c r="E78" s="66">
        <v>3.610548335556983</v>
      </c>
    </row>
    <row r="79" spans="1:5" ht="12.75">
      <c r="A79" s="57">
        <v>59</v>
      </c>
      <c r="B79" s="14" t="s">
        <v>19</v>
      </c>
      <c r="C79" s="14">
        <v>3338</v>
      </c>
      <c r="D79" s="21">
        <v>92958</v>
      </c>
      <c r="E79" s="66">
        <v>3.5908689945997114</v>
      </c>
    </row>
    <row r="80" spans="1:5" ht="12.75">
      <c r="A80" s="57">
        <v>60</v>
      </c>
      <c r="B80" s="14" t="s">
        <v>50</v>
      </c>
      <c r="C80" s="14">
        <v>1963</v>
      </c>
      <c r="D80" s="21">
        <v>57042</v>
      </c>
      <c r="E80" s="66">
        <v>3.4413239367483612</v>
      </c>
    </row>
    <row r="81" spans="1:5" ht="12.75">
      <c r="A81" s="57">
        <v>61</v>
      </c>
      <c r="B81" s="14" t="s">
        <v>47</v>
      </c>
      <c r="C81" s="14">
        <v>1181</v>
      </c>
      <c r="D81" s="21">
        <v>35411</v>
      </c>
      <c r="E81" s="66">
        <v>3.3351218547908843</v>
      </c>
    </row>
    <row r="82" spans="1:5" ht="12.75">
      <c r="A82" s="57">
        <v>62</v>
      </c>
      <c r="B82" s="14" t="s">
        <v>24</v>
      </c>
      <c r="C82" s="14">
        <v>1914</v>
      </c>
      <c r="D82" s="21">
        <v>61468</v>
      </c>
      <c r="E82" s="66">
        <v>3.1138153185397277</v>
      </c>
    </row>
    <row r="83" spans="1:5" ht="12.75">
      <c r="A83" s="57">
        <v>63</v>
      </c>
      <c r="B83" s="14" t="s">
        <v>21</v>
      </c>
      <c r="C83" s="14">
        <v>3901</v>
      </c>
      <c r="D83" s="21">
        <v>126804</v>
      </c>
      <c r="E83" s="66">
        <v>3.0764013753509354</v>
      </c>
    </row>
    <row r="84" spans="1:5" ht="12.75">
      <c r="A84" s="57">
        <v>64</v>
      </c>
      <c r="B84" s="14" t="s">
        <v>51</v>
      </c>
      <c r="C84" s="14">
        <v>4818</v>
      </c>
      <c r="D84" s="21">
        <v>156670</v>
      </c>
      <c r="E84" s="66">
        <v>3.075253718006</v>
      </c>
    </row>
    <row r="85" spans="1:5" ht="12.75">
      <c r="A85" s="57">
        <v>65</v>
      </c>
      <c r="B85" s="14" t="s">
        <v>18</v>
      </c>
      <c r="C85" s="14">
        <v>1942</v>
      </c>
      <c r="D85" s="21">
        <v>63847</v>
      </c>
      <c r="E85" s="66">
        <v>3.041646436011089</v>
      </c>
    </row>
    <row r="86" spans="1:5" ht="12.75">
      <c r="A86" s="57">
        <v>66</v>
      </c>
      <c r="B86" s="14" t="s">
        <v>25</v>
      </c>
      <c r="C86" s="14">
        <v>1973</v>
      </c>
      <c r="D86" s="21">
        <v>65448</v>
      </c>
      <c r="E86" s="66">
        <v>3.014607016257181</v>
      </c>
    </row>
    <row r="87" spans="1:5" ht="12.75">
      <c r="A87" s="57">
        <v>67</v>
      </c>
      <c r="B87" s="14" t="s">
        <v>11</v>
      </c>
      <c r="C87" s="14">
        <v>1819</v>
      </c>
      <c r="D87" s="21">
        <v>63228</v>
      </c>
      <c r="E87" s="66">
        <v>2.8768899854494845</v>
      </c>
    </row>
    <row r="88" spans="1:5" ht="12.75">
      <c r="A88" s="57">
        <v>68</v>
      </c>
      <c r="B88" s="14" t="s">
        <v>53</v>
      </c>
      <c r="C88" s="14">
        <v>4013</v>
      </c>
      <c r="D88" s="21">
        <v>139616</v>
      </c>
      <c r="E88" s="66">
        <v>2.8743123997249596</v>
      </c>
    </row>
    <row r="89" spans="1:5" ht="12.75">
      <c r="A89" s="57">
        <v>69</v>
      </c>
      <c r="B89" s="14" t="s">
        <v>26</v>
      </c>
      <c r="C89" s="14">
        <v>3203</v>
      </c>
      <c r="D89" s="21">
        <v>111504</v>
      </c>
      <c r="E89" s="66">
        <v>2.8725426890515138</v>
      </c>
    </row>
    <row r="90" spans="1:5" ht="12.75">
      <c r="A90" s="57">
        <v>70</v>
      </c>
      <c r="B90" s="14" t="s">
        <v>29</v>
      </c>
      <c r="C90" s="14">
        <v>818</v>
      </c>
      <c r="D90" s="21">
        <v>28725</v>
      </c>
      <c r="E90" s="66">
        <v>2.8476936466492604</v>
      </c>
    </row>
    <row r="91" spans="1:5" ht="12.75">
      <c r="A91" s="57">
        <v>71</v>
      </c>
      <c r="B91" s="14" t="s">
        <v>30</v>
      </c>
      <c r="C91" s="14">
        <v>955</v>
      </c>
      <c r="D91" s="21">
        <v>45597</v>
      </c>
      <c r="E91" s="66">
        <v>2.0944360374586046</v>
      </c>
    </row>
    <row r="92" spans="1:5" ht="12.75">
      <c r="A92" s="57">
        <v>72</v>
      </c>
      <c r="B92" s="14" t="s">
        <v>31</v>
      </c>
      <c r="C92" s="14">
        <v>1783</v>
      </c>
      <c r="D92" s="21">
        <v>112505</v>
      </c>
      <c r="E92" s="66">
        <v>1.5848184525132216</v>
      </c>
    </row>
    <row r="93" spans="1:5" ht="12.75">
      <c r="A93" s="57">
        <v>73</v>
      </c>
      <c r="B93" s="14" t="s">
        <v>12</v>
      </c>
      <c r="C93" s="14">
        <v>724</v>
      </c>
      <c r="D93" s="21">
        <v>55043</v>
      </c>
      <c r="E93" s="66">
        <v>1.3153352833239467</v>
      </c>
    </row>
    <row r="94" spans="1:5" ht="12.75" customHeight="1">
      <c r="A94" s="57">
        <v>74</v>
      </c>
      <c r="B94" s="14" t="s">
        <v>13</v>
      </c>
      <c r="C94" s="14">
        <v>638</v>
      </c>
      <c r="D94" s="21">
        <v>53763</v>
      </c>
      <c r="E94" s="66">
        <v>1.186689730855793</v>
      </c>
    </row>
    <row r="95" spans="1:5" ht="12.75" customHeight="1">
      <c r="A95" s="57">
        <v>75</v>
      </c>
      <c r="B95" s="14" t="s">
        <v>6</v>
      </c>
      <c r="C95" s="14">
        <v>514</v>
      </c>
      <c r="D95" s="21">
        <v>43367</v>
      </c>
      <c r="E95" s="66">
        <v>1.185233011275855</v>
      </c>
    </row>
    <row r="96" spans="1:5" ht="12.75" customHeight="1">
      <c r="A96" s="57">
        <v>76</v>
      </c>
      <c r="B96" s="14" t="s">
        <v>7</v>
      </c>
      <c r="C96" s="14">
        <v>1102</v>
      </c>
      <c r="D96" s="21">
        <v>108056</v>
      </c>
      <c r="E96" s="66">
        <v>1.0198415636336715</v>
      </c>
    </row>
    <row r="97" spans="1:5" ht="12.75" customHeight="1">
      <c r="A97" s="57">
        <v>77</v>
      </c>
      <c r="B97" s="14" t="s">
        <v>8</v>
      </c>
      <c r="C97" s="14">
        <v>607</v>
      </c>
      <c r="D97" s="21">
        <v>61467</v>
      </c>
      <c r="E97" s="66">
        <v>0.987521759643386</v>
      </c>
    </row>
    <row r="98" spans="1:5" s="29" customFormat="1" ht="12.75">
      <c r="A98" s="57">
        <v>78</v>
      </c>
      <c r="B98" s="14" t="s">
        <v>10</v>
      </c>
      <c r="C98" s="14">
        <v>1021</v>
      </c>
      <c r="D98" s="21">
        <v>119649</v>
      </c>
      <c r="E98" s="66">
        <v>0.8533293215990105</v>
      </c>
    </row>
    <row r="99" spans="1:5" ht="12.75">
      <c r="A99" s="55">
        <v>79</v>
      </c>
      <c r="B99" s="16" t="s">
        <v>9</v>
      </c>
      <c r="C99" s="16">
        <v>537</v>
      </c>
      <c r="D99" s="20">
        <v>92994</v>
      </c>
      <c r="E99" s="65">
        <v>0.5774566101038776</v>
      </c>
    </row>
    <row r="100" spans="1:5" ht="12.75">
      <c r="A100" s="56"/>
      <c r="D100" s="23"/>
      <c r="E100" s="67"/>
    </row>
    <row r="101" spans="1:5" ht="12.75" customHeight="1">
      <c r="A101" s="89" t="s">
        <v>247</v>
      </c>
      <c r="B101"/>
      <c r="C101" s="52"/>
      <c r="D101" s="1"/>
      <c r="E101" s="52"/>
    </row>
    <row r="102" spans="1:5" ht="12.75" customHeight="1">
      <c r="A102" s="181" t="s">
        <v>167</v>
      </c>
      <c r="B102" s="184" t="s">
        <v>169</v>
      </c>
      <c r="C102" s="177" t="s">
        <v>248</v>
      </c>
      <c r="D102" s="175" t="s">
        <v>170</v>
      </c>
      <c r="E102" s="175" t="s">
        <v>181</v>
      </c>
    </row>
    <row r="103" spans="1:5" ht="24.75" customHeight="1">
      <c r="A103" s="182"/>
      <c r="B103" s="185"/>
      <c r="C103" s="178"/>
      <c r="D103" s="180"/>
      <c r="E103" s="180"/>
    </row>
    <row r="104" spans="1:5" s="29" customFormat="1" ht="15.75" customHeight="1">
      <c r="A104" s="183"/>
      <c r="B104" s="186"/>
      <c r="C104" s="179"/>
      <c r="D104" s="176"/>
      <c r="E104" s="176"/>
    </row>
    <row r="105" spans="1:5" ht="12.75">
      <c r="A105" s="95"/>
      <c r="B105" s="68" t="s">
        <v>4</v>
      </c>
      <c r="C105" s="68">
        <v>371955</v>
      </c>
      <c r="D105" s="68">
        <v>5380053</v>
      </c>
      <c r="E105" s="92">
        <v>6.913593602144812</v>
      </c>
    </row>
    <row r="106" spans="1:5" ht="12.75">
      <c r="A106" s="93">
        <v>1</v>
      </c>
      <c r="B106" s="14" t="s">
        <v>80</v>
      </c>
      <c r="C106" s="14">
        <v>97812</v>
      </c>
      <c r="D106" s="14">
        <v>769068</v>
      </c>
      <c r="E106" s="90">
        <v>12.7182511819501</v>
      </c>
    </row>
    <row r="107" spans="1:5" ht="12.75">
      <c r="A107" s="83">
        <f>1+A106</f>
        <v>2</v>
      </c>
      <c r="B107" s="14" t="s">
        <v>52</v>
      </c>
      <c r="C107" s="14">
        <v>70177</v>
      </c>
      <c r="D107" s="14">
        <v>658953</v>
      </c>
      <c r="E107" s="90">
        <v>10.649773200820087</v>
      </c>
    </row>
    <row r="108" spans="1:5" ht="12.75">
      <c r="A108" s="83">
        <f aca="true" t="shared" si="0" ref="A108:A113">1+A107</f>
        <v>3</v>
      </c>
      <c r="B108" s="14" t="s">
        <v>66</v>
      </c>
      <c r="C108" s="14">
        <v>78468</v>
      </c>
      <c r="D108" s="14">
        <v>794814</v>
      </c>
      <c r="E108" s="90">
        <v>9.872498471340464</v>
      </c>
    </row>
    <row r="109" spans="1:5" ht="12.75">
      <c r="A109" s="83">
        <f t="shared" si="0"/>
        <v>4</v>
      </c>
      <c r="B109" s="14" t="s">
        <v>32</v>
      </c>
      <c r="C109" s="14">
        <v>48807</v>
      </c>
      <c r="D109" s="14">
        <v>709752</v>
      </c>
      <c r="E109" s="90">
        <v>6.876627328982518</v>
      </c>
    </row>
    <row r="110" spans="1:5" ht="12.75">
      <c r="A110" s="83">
        <f t="shared" si="0"/>
        <v>5</v>
      </c>
      <c r="B110" s="14" t="s">
        <v>14</v>
      </c>
      <c r="C110" s="14">
        <v>23301</v>
      </c>
      <c r="D110" s="14">
        <v>552014</v>
      </c>
      <c r="E110" s="90">
        <v>4.221088595579098</v>
      </c>
    </row>
    <row r="111" spans="1:5" ht="12.75">
      <c r="A111" s="83">
        <f t="shared" si="0"/>
        <v>6</v>
      </c>
      <c r="B111" s="14" t="s">
        <v>40</v>
      </c>
      <c r="C111" s="14">
        <v>28522</v>
      </c>
      <c r="D111" s="14">
        <v>693499</v>
      </c>
      <c r="E111" s="90">
        <v>4.112767285893707</v>
      </c>
    </row>
    <row r="112" spans="1:5" ht="12.75">
      <c r="A112" s="83">
        <f t="shared" si="0"/>
        <v>7</v>
      </c>
      <c r="B112" s="14" t="s">
        <v>22</v>
      </c>
      <c r="C112" s="14">
        <v>17752</v>
      </c>
      <c r="D112" s="14">
        <v>602166</v>
      </c>
      <c r="E112" s="90">
        <v>2.948024298947466</v>
      </c>
    </row>
    <row r="113" spans="1:5" ht="12.75">
      <c r="A113" s="94">
        <f t="shared" si="0"/>
        <v>8</v>
      </c>
      <c r="B113" s="16" t="s">
        <v>5</v>
      </c>
      <c r="C113" s="16">
        <v>7116</v>
      </c>
      <c r="D113" s="16">
        <v>599787</v>
      </c>
      <c r="E113" s="91">
        <v>1.1864211795187292</v>
      </c>
    </row>
    <row r="114" spans="1:5" ht="12.75">
      <c r="A114" s="56"/>
      <c r="D114" s="23"/>
      <c r="E114" s="67"/>
    </row>
    <row r="115" spans="1:5" ht="12.75">
      <c r="A115" s="56"/>
      <c r="D115" s="23"/>
      <c r="E115" s="67"/>
    </row>
    <row r="116" spans="1:5" ht="12.75">
      <c r="A116" s="56"/>
      <c r="C116" s="17">
        <v>17</v>
      </c>
      <c r="D116" s="23"/>
      <c r="E116" s="67"/>
    </row>
    <row r="117" spans="1:5" ht="12.75">
      <c r="A117" s="56"/>
      <c r="D117" s="23"/>
      <c r="E117" s="67"/>
    </row>
    <row r="118" spans="1:5" ht="12.75">
      <c r="A118" s="56"/>
      <c r="D118" s="23"/>
      <c r="E118" s="67"/>
    </row>
    <row r="119" spans="1:5" ht="12.75">
      <c r="A119" s="56"/>
      <c r="D119" s="23"/>
      <c r="E119" s="67"/>
    </row>
    <row r="120" spans="1:5" ht="12.75">
      <c r="A120" s="56"/>
      <c r="D120" s="23"/>
      <c r="E120" s="67"/>
    </row>
    <row r="121" spans="1:5" ht="12.75">
      <c r="A121" s="56"/>
      <c r="D121" s="23"/>
      <c r="E121" s="67"/>
    </row>
    <row r="122" spans="1:5" ht="12.75">
      <c r="A122" s="56"/>
      <c r="D122" s="23"/>
      <c r="E122" s="67"/>
    </row>
    <row r="123" spans="1:5" ht="12.75">
      <c r="A123" s="56"/>
      <c r="D123" s="23"/>
      <c r="E123" s="67"/>
    </row>
    <row r="124" spans="1:5" ht="12.75">
      <c r="A124" s="56"/>
      <c r="D124" s="23"/>
      <c r="E124" s="67"/>
    </row>
    <row r="125" spans="1:5" ht="12.75">
      <c r="A125" s="56"/>
      <c r="D125" s="23"/>
      <c r="E125" s="67"/>
    </row>
    <row r="126" spans="1:5" ht="12.75">
      <c r="A126" s="56"/>
      <c r="D126" s="23"/>
      <c r="E126" s="67"/>
    </row>
    <row r="127" spans="1:5" ht="12.75">
      <c r="A127" s="56"/>
      <c r="D127" s="23"/>
      <c r="E127" s="67"/>
    </row>
    <row r="128" spans="1:5" ht="12.75">
      <c r="A128" s="56"/>
      <c r="D128" s="23"/>
      <c r="E128" s="67"/>
    </row>
    <row r="129" spans="1:5" ht="12.75">
      <c r="A129" s="56"/>
      <c r="D129" s="23"/>
      <c r="E129" s="67"/>
    </row>
    <row r="130" spans="1:5" ht="12.75">
      <c r="A130" s="56"/>
      <c r="D130" s="23"/>
      <c r="E130" s="67"/>
    </row>
    <row r="131" spans="1:5" ht="12.75">
      <c r="A131" s="56"/>
      <c r="D131" s="23"/>
      <c r="E131" s="67"/>
    </row>
    <row r="132" spans="1:5" ht="12.75">
      <c r="A132" s="56"/>
      <c r="D132" s="23"/>
      <c r="E132" s="67"/>
    </row>
    <row r="133" spans="1:5" ht="12.75">
      <c r="A133" s="56"/>
      <c r="D133" s="23"/>
      <c r="E133" s="67"/>
    </row>
    <row r="134" spans="1:5" ht="12.75">
      <c r="A134" s="56"/>
      <c r="D134" s="23"/>
      <c r="E134" s="67"/>
    </row>
    <row r="135" spans="1:5" ht="12.75">
      <c r="A135" s="56"/>
      <c r="D135" s="23"/>
      <c r="E135" s="67"/>
    </row>
    <row r="136" spans="1:5" ht="12.75">
      <c r="A136" s="56"/>
      <c r="D136" s="23"/>
      <c r="E136" s="67"/>
    </row>
    <row r="137" spans="1:5" ht="12.75">
      <c r="A137" s="56"/>
      <c r="D137" s="23"/>
      <c r="E137" s="67"/>
    </row>
    <row r="138" spans="1:5" ht="12.75">
      <c r="A138" s="56"/>
      <c r="D138" s="23"/>
      <c r="E138" s="67"/>
    </row>
    <row r="139" spans="1:5" ht="12.75">
      <c r="A139" s="56"/>
      <c r="D139" s="23"/>
      <c r="E139" s="67"/>
    </row>
    <row r="140" spans="1:5" ht="12.75">
      <c r="A140" s="56"/>
      <c r="D140" s="23"/>
      <c r="E140" s="67"/>
    </row>
    <row r="141" spans="1:5" ht="12.75">
      <c r="A141" s="56"/>
      <c r="D141" s="23"/>
      <c r="E141" s="67"/>
    </row>
    <row r="142" spans="1:5" ht="12.75">
      <c r="A142" s="56"/>
      <c r="D142" s="23"/>
      <c r="E142" s="67"/>
    </row>
    <row r="143" spans="1:5" ht="12.75">
      <c r="A143" s="56"/>
      <c r="D143" s="23"/>
      <c r="E143" s="67"/>
    </row>
    <row r="144" spans="1:5" ht="12.75">
      <c r="A144" s="56"/>
      <c r="D144" s="23"/>
      <c r="E144" s="67"/>
    </row>
    <row r="145" spans="1:5" ht="12.75">
      <c r="A145" s="56"/>
      <c r="D145" s="23"/>
      <c r="E145" s="67"/>
    </row>
    <row r="146" spans="1:5" ht="12.75">
      <c r="A146" s="56"/>
      <c r="D146" s="23"/>
      <c r="E146" s="67"/>
    </row>
    <row r="147" spans="1:5" ht="12.75">
      <c r="A147" s="56"/>
      <c r="D147" s="23"/>
      <c r="E147" s="67"/>
    </row>
    <row r="148" spans="1:5" ht="12.75">
      <c r="A148" s="56"/>
      <c r="D148" s="23"/>
      <c r="E148" s="67"/>
    </row>
    <row r="149" spans="1:5" ht="12.75">
      <c r="A149" s="56"/>
      <c r="D149" s="23"/>
      <c r="E149" s="67"/>
    </row>
    <row r="150" spans="1:5" ht="12.75">
      <c r="A150" s="56"/>
      <c r="D150" s="23"/>
      <c r="E150" s="67"/>
    </row>
    <row r="151" spans="1:5" ht="12.75">
      <c r="A151" s="56"/>
      <c r="D151" s="23"/>
      <c r="E151" s="67"/>
    </row>
    <row r="152" spans="1:5" ht="12.75">
      <c r="A152" s="56"/>
      <c r="D152" s="23"/>
      <c r="E152" s="67"/>
    </row>
    <row r="153" spans="1:5" ht="12.75">
      <c r="A153" s="56"/>
      <c r="D153" s="23"/>
      <c r="E153" s="67"/>
    </row>
    <row r="154" spans="1:5" ht="12.75">
      <c r="A154" s="56"/>
      <c r="D154" s="23"/>
      <c r="E154" s="67"/>
    </row>
    <row r="155" spans="1:5" ht="12.75">
      <c r="A155" s="56"/>
      <c r="D155" s="23"/>
      <c r="E155" s="67"/>
    </row>
    <row r="156" spans="1:5" ht="12.75">
      <c r="A156" s="56"/>
      <c r="D156" s="23"/>
      <c r="E156" s="67"/>
    </row>
    <row r="157" spans="1:5" ht="12.75">
      <c r="A157" s="56"/>
      <c r="D157" s="23"/>
      <c r="E157" s="67"/>
    </row>
    <row r="158" spans="1:5" ht="12.75">
      <c r="A158" s="56"/>
      <c r="D158" s="23"/>
      <c r="E158" s="67"/>
    </row>
    <row r="159" spans="1:5" ht="12.75">
      <c r="A159" s="56"/>
      <c r="D159" s="23"/>
      <c r="E159" s="67"/>
    </row>
    <row r="160" spans="1:5" ht="12.75">
      <c r="A160" s="56"/>
      <c r="D160" s="23"/>
      <c r="E160" s="67"/>
    </row>
    <row r="161" spans="1:5" ht="12.75">
      <c r="A161" s="56"/>
      <c r="D161" s="23"/>
      <c r="E161" s="67"/>
    </row>
    <row r="162" spans="1:5" ht="12.75">
      <c r="A162" s="56"/>
      <c r="D162" s="23"/>
      <c r="E162" s="67"/>
    </row>
    <row r="163" spans="1:5" ht="12.75">
      <c r="A163" s="56"/>
      <c r="D163" s="23"/>
      <c r="E163" s="67"/>
    </row>
    <row r="164" spans="1:5" ht="12.75">
      <c r="A164" s="56"/>
      <c r="D164" s="23"/>
      <c r="E164" s="67"/>
    </row>
    <row r="165" spans="1:5" ht="12.75">
      <c r="A165" s="56"/>
      <c r="D165" s="23"/>
      <c r="E165" s="67"/>
    </row>
    <row r="166" spans="1:5" ht="12.75">
      <c r="A166" s="56"/>
      <c r="D166" s="23"/>
      <c r="E166" s="67"/>
    </row>
    <row r="167" spans="1:5" ht="12.75">
      <c r="A167" s="56"/>
      <c r="D167" s="23"/>
      <c r="E167" s="67"/>
    </row>
    <row r="168" spans="1:5" ht="12.75">
      <c r="A168" s="56"/>
      <c r="D168" s="23"/>
      <c r="E168" s="67"/>
    </row>
    <row r="169" spans="1:5" ht="12.75">
      <c r="A169" s="56"/>
      <c r="D169" s="23"/>
      <c r="E169" s="67"/>
    </row>
    <row r="170" spans="1:5" ht="12.75">
      <c r="A170" s="56"/>
      <c r="D170" s="23"/>
      <c r="E170" s="67"/>
    </row>
    <row r="171" spans="1:5" ht="12.75">
      <c r="A171" s="56"/>
      <c r="D171" s="23"/>
      <c r="E171" s="67"/>
    </row>
    <row r="172" spans="1:5" ht="12.75">
      <c r="A172" s="56"/>
      <c r="D172" s="23"/>
      <c r="E172" s="67"/>
    </row>
    <row r="173" spans="1:5" ht="12.75">
      <c r="A173" s="56"/>
      <c r="D173" s="23"/>
      <c r="E173" s="67"/>
    </row>
    <row r="174" spans="1:5" ht="12.75">
      <c r="A174" s="56"/>
      <c r="D174" s="23"/>
      <c r="E174" s="67"/>
    </row>
    <row r="175" spans="1:5" ht="12.75">
      <c r="A175" s="56"/>
      <c r="D175" s="23"/>
      <c r="E175" s="67"/>
    </row>
    <row r="176" spans="1:5" ht="12.75">
      <c r="A176" s="56"/>
      <c r="D176" s="23"/>
      <c r="E176" s="67"/>
    </row>
    <row r="177" spans="1:5" ht="12.75">
      <c r="A177" s="56"/>
      <c r="D177" s="23"/>
      <c r="E177" s="67"/>
    </row>
    <row r="178" spans="1:5" ht="12.75">
      <c r="A178" s="56"/>
      <c r="D178" s="23"/>
      <c r="E178" s="67"/>
    </row>
    <row r="179" spans="1:5" ht="12.75">
      <c r="A179" s="56"/>
      <c r="D179" s="23"/>
      <c r="E179" s="67"/>
    </row>
    <row r="180" spans="1:5" ht="12.75">
      <c r="A180" s="56"/>
      <c r="D180" s="23"/>
      <c r="E180" s="67"/>
    </row>
    <row r="181" spans="1:5" ht="12.75">
      <c r="A181" s="56"/>
      <c r="D181" s="23"/>
      <c r="E181" s="67"/>
    </row>
    <row r="182" spans="1:5" ht="12.75">
      <c r="A182" s="56"/>
      <c r="D182" s="23"/>
      <c r="E182" s="67"/>
    </row>
    <row r="183" spans="1:5" ht="12.75">
      <c r="A183" s="56"/>
      <c r="D183" s="23"/>
      <c r="E183" s="67"/>
    </row>
    <row r="184" spans="1:5" ht="12.75">
      <c r="A184" s="56"/>
      <c r="D184" s="23"/>
      <c r="E184" s="67"/>
    </row>
    <row r="185" spans="1:5" ht="12.75">
      <c r="A185" s="56"/>
      <c r="D185" s="23"/>
      <c r="E185" s="67"/>
    </row>
    <row r="186" spans="1:5" ht="12.75">
      <c r="A186" s="56"/>
      <c r="D186" s="23"/>
      <c r="E186" s="67"/>
    </row>
    <row r="187" spans="1:5" ht="12.75">
      <c r="A187" s="56"/>
      <c r="D187" s="23"/>
      <c r="E187" s="67"/>
    </row>
    <row r="188" spans="1:5" ht="12.75">
      <c r="A188" s="56"/>
      <c r="D188" s="23"/>
      <c r="E188" s="67"/>
    </row>
    <row r="189" spans="1:5" ht="12.75">
      <c r="A189" s="56"/>
      <c r="D189" s="23"/>
      <c r="E189" s="67"/>
    </row>
    <row r="190" spans="1:5" ht="12.75">
      <c r="A190" s="56"/>
      <c r="D190" s="23"/>
      <c r="E190" s="67"/>
    </row>
    <row r="191" spans="1:5" ht="12.75">
      <c r="A191" s="56"/>
      <c r="D191" s="23"/>
      <c r="E191" s="67"/>
    </row>
    <row r="192" spans="1:5" ht="12.75">
      <c r="A192" s="56"/>
      <c r="D192" s="23"/>
      <c r="E192" s="67"/>
    </row>
    <row r="193" spans="1:5" ht="12.75">
      <c r="A193" s="56"/>
      <c r="D193" s="23"/>
      <c r="E193" s="67"/>
    </row>
    <row r="194" spans="1:5" ht="12.75">
      <c r="A194" s="56"/>
      <c r="D194" s="23"/>
      <c r="E194" s="67"/>
    </row>
    <row r="195" spans="1:5" ht="12.75">
      <c r="A195" s="56"/>
      <c r="D195" s="23"/>
      <c r="E195" s="67"/>
    </row>
    <row r="196" spans="1:5" ht="12.75">
      <c r="A196" s="56"/>
      <c r="D196" s="23"/>
      <c r="E196" s="67"/>
    </row>
    <row r="197" spans="1:5" ht="12.75">
      <c r="A197" s="56"/>
      <c r="D197" s="23"/>
      <c r="E197" s="67"/>
    </row>
    <row r="198" spans="1:5" ht="12.75">
      <c r="A198" s="56"/>
      <c r="D198" s="23"/>
      <c r="E198" s="67"/>
    </row>
    <row r="199" spans="1:5" ht="12.75">
      <c r="A199" s="56"/>
      <c r="D199" s="23"/>
      <c r="E199" s="67"/>
    </row>
    <row r="200" spans="1:5" ht="12.75">
      <c r="A200" s="56"/>
      <c r="D200" s="23"/>
      <c r="E200" s="67"/>
    </row>
    <row r="201" spans="1:5" ht="12.75">
      <c r="A201" s="56"/>
      <c r="D201" s="23"/>
      <c r="E201" s="67"/>
    </row>
    <row r="202" spans="1:5" ht="12.75">
      <c r="A202" s="56"/>
      <c r="D202" s="23"/>
      <c r="E202" s="67"/>
    </row>
    <row r="203" spans="1:5" ht="12.75">
      <c r="A203" s="56"/>
      <c r="D203" s="23"/>
      <c r="E203" s="67"/>
    </row>
    <row r="204" spans="1:5" ht="12.75">
      <c r="A204" s="56"/>
      <c r="D204" s="23"/>
      <c r="E204" s="67"/>
    </row>
    <row r="205" spans="1:5" ht="12.75">
      <c r="A205" s="56"/>
      <c r="D205" s="23"/>
      <c r="E205" s="67"/>
    </row>
    <row r="206" spans="1:5" ht="12.75">
      <c r="A206" s="56"/>
      <c r="D206" s="23"/>
      <c r="E206" s="67"/>
    </row>
    <row r="207" spans="1:5" ht="12.75">
      <c r="A207" s="56"/>
      <c r="D207" s="23"/>
      <c r="E207" s="67"/>
    </row>
    <row r="208" spans="1:5" ht="12.75">
      <c r="A208" s="56"/>
      <c r="D208" s="23"/>
      <c r="E208" s="67"/>
    </row>
    <row r="209" spans="1:5" ht="12.75">
      <c r="A209" s="56"/>
      <c r="D209" s="23"/>
      <c r="E209" s="67"/>
    </row>
    <row r="210" spans="1:5" ht="12.75">
      <c r="A210" s="56"/>
      <c r="D210" s="23"/>
      <c r="E210" s="67"/>
    </row>
    <row r="211" spans="1:5" ht="12.75">
      <c r="A211" s="56"/>
      <c r="D211" s="23"/>
      <c r="E211" s="67"/>
    </row>
    <row r="212" spans="1:5" ht="12.75">
      <c r="A212" s="56"/>
      <c r="D212" s="23"/>
      <c r="E212" s="67"/>
    </row>
    <row r="213" spans="1:5" ht="12.75">
      <c r="A213" s="56"/>
      <c r="D213" s="23"/>
      <c r="E213" s="67"/>
    </row>
    <row r="214" spans="1:5" ht="12.75">
      <c r="A214" s="56"/>
      <c r="D214" s="23"/>
      <c r="E214" s="67"/>
    </row>
    <row r="215" spans="1:5" ht="12.75">
      <c r="A215" s="56"/>
      <c r="D215" s="23"/>
      <c r="E215" s="67"/>
    </row>
    <row r="216" spans="1:5" ht="12.75">
      <c r="A216" s="56"/>
      <c r="D216" s="23"/>
      <c r="E216" s="67"/>
    </row>
    <row r="217" spans="1:5" ht="12.75">
      <c r="A217" s="56"/>
      <c r="D217" s="23"/>
      <c r="E217" s="67"/>
    </row>
    <row r="218" spans="1:5" ht="12.75">
      <c r="A218" s="56"/>
      <c r="D218" s="23"/>
      <c r="E218" s="67"/>
    </row>
    <row r="219" spans="1:5" ht="12.75">
      <c r="A219" s="56"/>
      <c r="D219" s="23"/>
      <c r="E219" s="67"/>
    </row>
    <row r="220" spans="1:5" ht="12.75">
      <c r="A220" s="56"/>
      <c r="D220" s="23"/>
      <c r="E220" s="67"/>
    </row>
    <row r="221" spans="1:5" ht="12.75">
      <c r="A221" s="56"/>
      <c r="D221" s="23"/>
      <c r="E221" s="67"/>
    </row>
    <row r="222" spans="1:5" ht="12.75">
      <c r="A222" s="56"/>
      <c r="D222" s="23"/>
      <c r="E222" s="67"/>
    </row>
    <row r="223" spans="1:5" ht="12.75">
      <c r="A223" s="56"/>
      <c r="D223" s="23"/>
      <c r="E223" s="67"/>
    </row>
    <row r="224" spans="1:5" ht="12.75">
      <c r="A224" s="56"/>
      <c r="D224" s="23"/>
      <c r="E224" s="67"/>
    </row>
    <row r="225" spans="1:5" ht="12.75">
      <c r="A225" s="56"/>
      <c r="D225" s="23"/>
      <c r="E225" s="67"/>
    </row>
    <row r="226" spans="1:5" ht="12.75">
      <c r="A226" s="56"/>
      <c r="D226" s="23"/>
      <c r="E226" s="67"/>
    </row>
    <row r="227" spans="1:5" ht="12.75">
      <c r="A227" s="56"/>
      <c r="D227" s="23"/>
      <c r="E227" s="67"/>
    </row>
    <row r="228" spans="1:5" ht="12.75">
      <c r="A228" s="56"/>
      <c r="D228" s="23"/>
      <c r="E228" s="67"/>
    </row>
    <row r="229" spans="1:5" ht="12.75">
      <c r="A229" s="56"/>
      <c r="D229" s="23"/>
      <c r="E229" s="67"/>
    </row>
    <row r="230" spans="1:5" ht="12.75">
      <c r="A230" s="56"/>
      <c r="D230" s="23"/>
      <c r="E230" s="67"/>
    </row>
    <row r="231" spans="1:5" ht="12.75">
      <c r="A231" s="56"/>
      <c r="D231" s="23"/>
      <c r="E231" s="67"/>
    </row>
    <row r="232" spans="1:5" ht="12.75">
      <c r="A232" s="56"/>
      <c r="D232" s="23"/>
      <c r="E232" s="67"/>
    </row>
    <row r="233" spans="1:5" ht="12.75">
      <c r="A233" s="56"/>
      <c r="D233" s="23"/>
      <c r="E233" s="67"/>
    </row>
    <row r="234" spans="1:5" ht="12.75">
      <c r="A234" s="56"/>
      <c r="D234" s="23"/>
      <c r="E234" s="67"/>
    </row>
    <row r="235" spans="1:5" ht="12.75">
      <c r="A235" s="56"/>
      <c r="D235" s="23"/>
      <c r="E235" s="67"/>
    </row>
    <row r="236" spans="1:5" ht="12.75">
      <c r="A236" s="56"/>
      <c r="D236" s="23"/>
      <c r="E236" s="67"/>
    </row>
    <row r="237" spans="1:5" ht="12.75">
      <c r="A237" s="56"/>
      <c r="D237" s="23"/>
      <c r="E237" s="67"/>
    </row>
    <row r="238" spans="1:5" ht="12.75">
      <c r="A238" s="56"/>
      <c r="D238" s="23"/>
      <c r="E238" s="67"/>
    </row>
    <row r="239" spans="1:5" ht="12.75">
      <c r="A239" s="56"/>
      <c r="D239" s="23"/>
      <c r="E239" s="67"/>
    </row>
    <row r="240" spans="1:5" ht="12.75">
      <c r="A240" s="56"/>
      <c r="D240" s="23"/>
      <c r="E240" s="67"/>
    </row>
    <row r="241" spans="1:5" ht="12.75">
      <c r="A241" s="56"/>
      <c r="D241" s="23"/>
      <c r="E241" s="67"/>
    </row>
    <row r="242" spans="1:5" ht="12.75">
      <c r="A242" s="56"/>
      <c r="D242" s="23"/>
      <c r="E242" s="67"/>
    </row>
    <row r="243" spans="1:5" ht="12.75">
      <c r="A243" s="56"/>
      <c r="D243" s="23"/>
      <c r="E243" s="67"/>
    </row>
    <row r="244" spans="1:5" ht="12.75">
      <c r="A244" s="56"/>
      <c r="D244" s="23"/>
      <c r="E244" s="67"/>
    </row>
    <row r="245" spans="1:5" ht="12.75">
      <c r="A245" s="56"/>
      <c r="D245" s="23"/>
      <c r="E245" s="67"/>
    </row>
    <row r="246" spans="1:5" ht="12.75">
      <c r="A246" s="56"/>
      <c r="D246" s="23"/>
      <c r="E246" s="67"/>
    </row>
    <row r="247" spans="1:5" ht="12.75">
      <c r="A247" s="56"/>
      <c r="D247" s="23"/>
      <c r="E247" s="67"/>
    </row>
    <row r="248" spans="1:5" ht="12.75">
      <c r="A248" s="56"/>
      <c r="D248" s="23"/>
      <c r="E248" s="67"/>
    </row>
    <row r="249" spans="1:5" ht="12.75">
      <c r="A249" s="56"/>
      <c r="D249" s="23"/>
      <c r="E249" s="67"/>
    </row>
    <row r="250" spans="1:5" ht="12.75">
      <c r="A250" s="56"/>
      <c r="D250" s="23"/>
      <c r="E250" s="67"/>
    </row>
    <row r="251" spans="1:5" ht="12.75">
      <c r="A251" s="56"/>
      <c r="D251" s="23"/>
      <c r="E251" s="67"/>
    </row>
    <row r="252" spans="1:5" ht="12.75">
      <c r="A252" s="56"/>
      <c r="D252" s="23"/>
      <c r="E252" s="67"/>
    </row>
    <row r="253" spans="1:5" ht="12.75">
      <c r="A253" s="56"/>
      <c r="D253" s="23"/>
      <c r="E253" s="67"/>
    </row>
    <row r="254" spans="1:5" ht="12.75">
      <c r="A254" s="56"/>
      <c r="D254" s="23"/>
      <c r="E254" s="67"/>
    </row>
    <row r="255" spans="1:5" ht="12.75">
      <c r="A255" s="56"/>
      <c r="D255" s="23"/>
      <c r="E255" s="67"/>
    </row>
    <row r="256" spans="1:5" ht="12.75">
      <c r="A256" s="56"/>
      <c r="D256" s="23"/>
      <c r="E256" s="67"/>
    </row>
    <row r="257" spans="1:5" ht="12.75">
      <c r="A257" s="56"/>
      <c r="D257" s="23"/>
      <c r="E257" s="67"/>
    </row>
    <row r="258" spans="1:5" ht="12.75">
      <c r="A258" s="56"/>
      <c r="D258" s="23"/>
      <c r="E258" s="67"/>
    </row>
    <row r="259" spans="1:5" ht="12.75">
      <c r="A259" s="56"/>
      <c r="D259" s="23"/>
      <c r="E259" s="67"/>
    </row>
    <row r="260" spans="1:5" ht="12.75">
      <c r="A260" s="56"/>
      <c r="E260" s="56"/>
    </row>
    <row r="261" spans="1:5" ht="12.75">
      <c r="A261" s="56"/>
      <c r="E261" s="56"/>
    </row>
    <row r="262" spans="1:5" ht="12.75">
      <c r="A262" s="56"/>
      <c r="E262" s="56"/>
    </row>
    <row r="263" spans="1:5" ht="12.75">
      <c r="A263" s="56"/>
      <c r="E263" s="56"/>
    </row>
    <row r="264" spans="1:5" ht="12.75">
      <c r="A264" s="56"/>
      <c r="E264" s="56"/>
    </row>
    <row r="265" spans="1:5" ht="12.75">
      <c r="A265" s="56"/>
      <c r="E265" s="56"/>
    </row>
    <row r="266" spans="1:5" ht="12.75">
      <c r="A266" s="56"/>
      <c r="E266" s="56"/>
    </row>
    <row r="267" spans="1:5" ht="12.75">
      <c r="A267" s="56"/>
      <c r="E267" s="56"/>
    </row>
    <row r="268" spans="1:5" ht="12.75">
      <c r="A268" s="56"/>
      <c r="E268" s="56"/>
    </row>
    <row r="269" spans="1:5" ht="12.75">
      <c r="A269" s="56"/>
      <c r="E269" s="56"/>
    </row>
    <row r="270" spans="1:5" ht="12.75">
      <c r="A270" s="56"/>
      <c r="E270" s="56"/>
    </row>
    <row r="271" spans="1:5" ht="12.75">
      <c r="A271" s="56"/>
      <c r="E271" s="56"/>
    </row>
    <row r="272" spans="1:5" ht="12.75">
      <c r="A272" s="56"/>
      <c r="E272" s="56"/>
    </row>
    <row r="273" spans="1:5" ht="12.75">
      <c r="A273" s="56"/>
      <c r="E273" s="56"/>
    </row>
    <row r="274" spans="1:5" ht="12.75">
      <c r="A274" s="56"/>
      <c r="E274" s="56"/>
    </row>
    <row r="275" spans="1:5" ht="12.75">
      <c r="A275" s="56"/>
      <c r="E275" s="56"/>
    </row>
    <row r="276" spans="1:5" ht="12.75">
      <c r="A276" s="56"/>
      <c r="E276" s="56"/>
    </row>
    <row r="277" spans="1:5" ht="12.75">
      <c r="A277" s="56"/>
      <c r="E277" s="56"/>
    </row>
    <row r="278" spans="1:5" ht="12.75">
      <c r="A278" s="56"/>
      <c r="E278" s="56"/>
    </row>
    <row r="279" spans="1:5" ht="12.75">
      <c r="A279" s="56"/>
      <c r="E279" s="56"/>
    </row>
    <row r="280" spans="1:5" ht="12.75">
      <c r="A280" s="56"/>
      <c r="E280" s="56"/>
    </row>
    <row r="281" spans="1:5" ht="12.75">
      <c r="A281" s="56"/>
      <c r="E281" s="56"/>
    </row>
    <row r="282" spans="1:5" ht="12.75">
      <c r="A282" s="56"/>
      <c r="E282" s="56"/>
    </row>
    <row r="283" spans="1:5" ht="12.75">
      <c r="A283" s="56"/>
      <c r="E283" s="56"/>
    </row>
    <row r="284" spans="1:5" ht="12.75">
      <c r="A284" s="56"/>
      <c r="E284" s="56"/>
    </row>
    <row r="285" spans="1:5" ht="12.75">
      <c r="A285" s="56"/>
      <c r="E285" s="56"/>
    </row>
    <row r="286" spans="1:5" ht="12.75">
      <c r="A286" s="56"/>
      <c r="E286" s="56"/>
    </row>
    <row r="287" spans="1:5" ht="12.75">
      <c r="A287" s="56"/>
      <c r="E287" s="56"/>
    </row>
    <row r="288" spans="1:5" ht="12.75">
      <c r="A288" s="56"/>
      <c r="E288" s="56"/>
    </row>
    <row r="289" spans="1:5" ht="12.75">
      <c r="A289" s="56"/>
      <c r="E289" s="56"/>
    </row>
    <row r="290" spans="1:5" ht="12.75">
      <c r="A290" s="56"/>
      <c r="E290" s="56"/>
    </row>
    <row r="291" ht="12.75">
      <c r="A291" s="56"/>
    </row>
    <row r="292" ht="12.75">
      <c r="A292" s="56"/>
    </row>
    <row r="293" ht="12.75">
      <c r="A293" s="56"/>
    </row>
    <row r="294" ht="12.75">
      <c r="A294" s="56"/>
    </row>
    <row r="295" ht="12.75">
      <c r="A295" s="56"/>
    </row>
    <row r="296" ht="12.75">
      <c r="A296" s="56"/>
    </row>
    <row r="297" ht="12.75">
      <c r="A297" s="56"/>
    </row>
    <row r="298" ht="12.75">
      <c r="A298" s="56"/>
    </row>
    <row r="299" ht="12.75">
      <c r="A299" s="56"/>
    </row>
    <row r="300" ht="12.75">
      <c r="A300" s="56"/>
    </row>
    <row r="301" ht="12.75">
      <c r="A301" s="56"/>
    </row>
    <row r="302" ht="12.75">
      <c r="A302" s="56"/>
    </row>
    <row r="303" ht="12.75">
      <c r="A303" s="56"/>
    </row>
    <row r="304" ht="12.75">
      <c r="A304" s="56"/>
    </row>
    <row r="305" ht="12.75">
      <c r="A305" s="56"/>
    </row>
    <row r="306" ht="12.75">
      <c r="A306" s="56"/>
    </row>
    <row r="307" ht="12.75">
      <c r="A307" s="56"/>
    </row>
    <row r="308" ht="12.75">
      <c r="A308" s="56"/>
    </row>
    <row r="309" ht="12.75">
      <c r="A309" s="56"/>
    </row>
    <row r="310" ht="12.75">
      <c r="A310" s="56"/>
    </row>
    <row r="311" ht="12.75">
      <c r="A311" s="56"/>
    </row>
    <row r="312" ht="12.75">
      <c r="A312" s="56"/>
    </row>
    <row r="313" ht="12.75">
      <c r="A313" s="56"/>
    </row>
    <row r="314" ht="12.75">
      <c r="A314" s="56"/>
    </row>
    <row r="315" ht="12.75">
      <c r="A315" s="56"/>
    </row>
    <row r="316" ht="12.75">
      <c r="A316" s="56"/>
    </row>
    <row r="317" ht="12.75">
      <c r="A317" s="56"/>
    </row>
    <row r="318" ht="12.75">
      <c r="A318" s="56"/>
    </row>
    <row r="319" ht="12.75">
      <c r="A319" s="56"/>
    </row>
    <row r="320" ht="12.75">
      <c r="A320" s="56"/>
    </row>
    <row r="321" ht="12.75">
      <c r="A321" s="56"/>
    </row>
    <row r="322" ht="12.75">
      <c r="A322" s="56"/>
    </row>
    <row r="323" ht="12.75">
      <c r="A323" s="56"/>
    </row>
    <row r="324" ht="12.75">
      <c r="A324" s="56"/>
    </row>
    <row r="325" ht="12.75">
      <c r="A325" s="56"/>
    </row>
    <row r="326" ht="12.75">
      <c r="A326" s="56"/>
    </row>
    <row r="327" ht="12.75">
      <c r="A327" s="56"/>
    </row>
    <row r="328" ht="12.75">
      <c r="A328" s="56"/>
    </row>
    <row r="329" ht="12.75">
      <c r="A329" s="56"/>
    </row>
    <row r="330" ht="12.75">
      <c r="A330" s="56"/>
    </row>
    <row r="331" ht="12.75">
      <c r="A331" s="56"/>
    </row>
    <row r="332" ht="12.75">
      <c r="A332" s="56"/>
    </row>
    <row r="333" ht="12.75">
      <c r="A333" s="56"/>
    </row>
    <row r="334" ht="12.75">
      <c r="A334" s="56"/>
    </row>
    <row r="335" ht="12.75">
      <c r="A335" s="56"/>
    </row>
    <row r="336" ht="12.75">
      <c r="A336" s="56"/>
    </row>
    <row r="337" ht="12.75">
      <c r="A337" s="56"/>
    </row>
    <row r="338" ht="12.75">
      <c r="A338" s="56"/>
    </row>
    <row r="339" ht="12.75">
      <c r="A339" s="56"/>
    </row>
    <row r="340" ht="12.75">
      <c r="A340" s="56"/>
    </row>
    <row r="341" ht="12.75">
      <c r="A341" s="56"/>
    </row>
    <row r="342" ht="12.75">
      <c r="A342" s="56"/>
    </row>
    <row r="343" ht="12.75">
      <c r="A343" s="56"/>
    </row>
    <row r="344" ht="12.75">
      <c r="A344" s="56"/>
    </row>
    <row r="345" ht="12.75">
      <c r="A345" s="56"/>
    </row>
    <row r="346" ht="12.75">
      <c r="A346" s="56"/>
    </row>
    <row r="347" ht="12.75">
      <c r="A347" s="56"/>
    </row>
    <row r="348" ht="12.75">
      <c r="A348" s="56"/>
    </row>
    <row r="349" ht="12.75">
      <c r="A349" s="56"/>
    </row>
    <row r="350" ht="12.75">
      <c r="A350" s="56"/>
    </row>
    <row r="351" ht="12.75">
      <c r="A351" s="56"/>
    </row>
    <row r="352" ht="12.75">
      <c r="A352" s="56"/>
    </row>
    <row r="353" ht="12.75">
      <c r="A353" s="56"/>
    </row>
    <row r="354" ht="12.75">
      <c r="A354" s="56"/>
    </row>
    <row r="355" ht="12.75">
      <c r="A355" s="56"/>
    </row>
    <row r="356" ht="12.75">
      <c r="A356" s="56"/>
    </row>
    <row r="357" ht="12.75">
      <c r="A357" s="56"/>
    </row>
    <row r="358" ht="12.75">
      <c r="A358" s="56"/>
    </row>
    <row r="359" ht="12.75">
      <c r="A359" s="56"/>
    </row>
    <row r="360" ht="12.75">
      <c r="A360" s="56"/>
    </row>
    <row r="361" ht="12.75">
      <c r="A361" s="56"/>
    </row>
    <row r="362" ht="12.75">
      <c r="A362" s="56"/>
    </row>
    <row r="363" ht="12.75">
      <c r="A363" s="56"/>
    </row>
    <row r="364" ht="12.75">
      <c r="A364" s="56"/>
    </row>
    <row r="365" ht="12.75">
      <c r="A365" s="56"/>
    </row>
    <row r="366" ht="12.75">
      <c r="A366" s="56"/>
    </row>
    <row r="367" ht="12.75">
      <c r="A367" s="56"/>
    </row>
    <row r="368" ht="12.75">
      <c r="A368" s="56"/>
    </row>
    <row r="369" ht="12.75">
      <c r="A369" s="56"/>
    </row>
    <row r="370" ht="12.75">
      <c r="A370" s="56"/>
    </row>
    <row r="371" ht="12.75">
      <c r="A371" s="56"/>
    </row>
    <row r="372" ht="12.75">
      <c r="A372" s="56"/>
    </row>
    <row r="373" ht="12.75">
      <c r="A373" s="56"/>
    </row>
    <row r="374" ht="12.75">
      <c r="A374" s="56"/>
    </row>
    <row r="375" ht="12.75">
      <c r="A375" s="56"/>
    </row>
    <row r="376" ht="12.75">
      <c r="A376" s="56"/>
    </row>
    <row r="377" ht="12.75">
      <c r="A377" s="56"/>
    </row>
    <row r="378" ht="12.75">
      <c r="A378" s="56"/>
    </row>
    <row r="379" ht="12.75">
      <c r="A379" s="56"/>
    </row>
    <row r="380" ht="12.75">
      <c r="A380" s="56"/>
    </row>
    <row r="381" ht="12.75">
      <c r="A381" s="56"/>
    </row>
    <row r="382" ht="12.75">
      <c r="A382" s="56"/>
    </row>
    <row r="383" ht="12.75">
      <c r="A383" s="56"/>
    </row>
    <row r="384" ht="12.75">
      <c r="A384" s="56"/>
    </row>
    <row r="385" ht="12.75">
      <c r="A385" s="56"/>
    </row>
    <row r="386" ht="12.75">
      <c r="A386" s="56"/>
    </row>
    <row r="387" ht="12.75">
      <c r="A387" s="56"/>
    </row>
    <row r="388" ht="12.75">
      <c r="A388" s="56"/>
    </row>
    <row r="389" ht="12.75">
      <c r="A389" s="56"/>
    </row>
    <row r="390" ht="12.75">
      <c r="A390" s="56"/>
    </row>
    <row r="391" ht="12.75">
      <c r="A391" s="56"/>
    </row>
    <row r="392" ht="12.75">
      <c r="A392" s="56"/>
    </row>
    <row r="393" ht="12.75">
      <c r="A393" s="56"/>
    </row>
    <row r="394" ht="12.75">
      <c r="A394" s="56"/>
    </row>
    <row r="395" ht="12.75">
      <c r="A395" s="56"/>
    </row>
    <row r="396" ht="12.75">
      <c r="A396" s="56"/>
    </row>
    <row r="397" ht="12.75">
      <c r="A397" s="56"/>
    </row>
    <row r="398" ht="12.75">
      <c r="A398" s="56"/>
    </row>
    <row r="399" ht="12.75">
      <c r="A399" s="56"/>
    </row>
    <row r="400" ht="12.75">
      <c r="A400" s="56"/>
    </row>
    <row r="401" ht="12.75">
      <c r="A401" s="56"/>
    </row>
    <row r="402" ht="12.75">
      <c r="A402" s="56"/>
    </row>
    <row r="403" ht="12.75">
      <c r="A403" s="56"/>
    </row>
    <row r="404" ht="12.75">
      <c r="A404" s="56"/>
    </row>
    <row r="405" ht="12.75">
      <c r="A405" s="56"/>
    </row>
    <row r="406" ht="12.75">
      <c r="A406" s="56"/>
    </row>
    <row r="407" ht="12.75">
      <c r="A407" s="56"/>
    </row>
    <row r="408" ht="12.75">
      <c r="A408" s="56"/>
    </row>
    <row r="409" ht="12.75">
      <c r="A409" s="56"/>
    </row>
    <row r="410" ht="12.75">
      <c r="A410" s="56"/>
    </row>
    <row r="411" ht="12.75">
      <c r="A411" s="56"/>
    </row>
    <row r="412" ht="12.75">
      <c r="A412" s="56"/>
    </row>
    <row r="413" ht="12.75">
      <c r="A413" s="56"/>
    </row>
    <row r="414" ht="12.75">
      <c r="A414" s="56"/>
    </row>
    <row r="415" ht="12.75">
      <c r="A415" s="56"/>
    </row>
    <row r="416" ht="12.75">
      <c r="A416" s="56"/>
    </row>
    <row r="417" ht="12.75">
      <c r="A417" s="56"/>
    </row>
    <row r="418" ht="12.75">
      <c r="A418" s="56"/>
    </row>
    <row r="419" ht="12.75">
      <c r="A419" s="56"/>
    </row>
    <row r="420" ht="12.75">
      <c r="A420" s="56"/>
    </row>
    <row r="421" ht="12.75">
      <c r="A421" s="56"/>
    </row>
    <row r="422" ht="12.75">
      <c r="A422" s="56"/>
    </row>
    <row r="423" ht="12.75">
      <c r="A423" s="56"/>
    </row>
    <row r="424" ht="12.75">
      <c r="A424" s="56"/>
    </row>
    <row r="425" ht="12.75">
      <c r="A425" s="56"/>
    </row>
    <row r="426" ht="12.75">
      <c r="A426" s="56"/>
    </row>
    <row r="427" ht="12.75">
      <c r="A427" s="56"/>
    </row>
    <row r="428" ht="12.75">
      <c r="A428" s="56"/>
    </row>
    <row r="429" ht="12.75">
      <c r="A429" s="56"/>
    </row>
    <row r="430" ht="12.75">
      <c r="A430" s="56"/>
    </row>
    <row r="431" ht="12.75">
      <c r="A431" s="56"/>
    </row>
    <row r="432" ht="12.75">
      <c r="A432" s="56"/>
    </row>
    <row r="433" ht="12.75">
      <c r="A433" s="56"/>
    </row>
    <row r="434" ht="12.75">
      <c r="A434" s="56"/>
    </row>
    <row r="435" ht="12.75">
      <c r="A435" s="56"/>
    </row>
    <row r="436" ht="12.75">
      <c r="A436" s="56"/>
    </row>
    <row r="437" ht="12.75">
      <c r="A437" s="56"/>
    </row>
    <row r="438" ht="12.75">
      <c r="A438" s="56"/>
    </row>
    <row r="439" ht="12.75">
      <c r="A439" s="56"/>
    </row>
    <row r="440" ht="12.75">
      <c r="A440" s="56"/>
    </row>
    <row r="441" ht="12.75">
      <c r="A441" s="56"/>
    </row>
    <row r="442" ht="12.75">
      <c r="A442" s="56"/>
    </row>
    <row r="443" ht="12.75">
      <c r="A443" s="56"/>
    </row>
    <row r="444" ht="12.75">
      <c r="A444" s="56"/>
    </row>
    <row r="445" ht="12.75">
      <c r="A445" s="56"/>
    </row>
    <row r="446" ht="12.75">
      <c r="A446" s="56"/>
    </row>
    <row r="447" ht="12.75">
      <c r="A447" s="56"/>
    </row>
    <row r="448" ht="12.75">
      <c r="A448" s="56"/>
    </row>
    <row r="449" ht="12.75">
      <c r="A449" s="56"/>
    </row>
    <row r="450" ht="12.75">
      <c r="A450" s="56"/>
    </row>
    <row r="451" ht="12.75">
      <c r="A451" s="56"/>
    </row>
    <row r="452" ht="12.75">
      <c r="A452" s="56"/>
    </row>
    <row r="453" ht="12.75">
      <c r="A453" s="56"/>
    </row>
    <row r="454" ht="12.75">
      <c r="A454" s="56"/>
    </row>
    <row r="455" ht="12.75">
      <c r="A455" s="56"/>
    </row>
    <row r="456" ht="12.75">
      <c r="A456" s="56"/>
    </row>
    <row r="457" ht="12.75">
      <c r="A457" s="56"/>
    </row>
    <row r="458" ht="12.75">
      <c r="A458" s="56"/>
    </row>
    <row r="459" ht="12.75">
      <c r="A459" s="56"/>
    </row>
    <row r="460" ht="12.75">
      <c r="A460" s="56"/>
    </row>
    <row r="461" ht="12.75">
      <c r="A461" s="56"/>
    </row>
    <row r="462" ht="12.75">
      <c r="A462" s="56"/>
    </row>
    <row r="463" ht="12.75">
      <c r="A463" s="56"/>
    </row>
    <row r="464" ht="12.75">
      <c r="A464" s="56"/>
    </row>
    <row r="465" ht="12.75">
      <c r="A465" s="56"/>
    </row>
    <row r="466" ht="12.75">
      <c r="A466" s="56"/>
    </row>
    <row r="467" ht="12.75">
      <c r="A467" s="56"/>
    </row>
    <row r="468" ht="12.75">
      <c r="A468" s="56"/>
    </row>
    <row r="469" ht="12.75">
      <c r="A469" s="56"/>
    </row>
    <row r="470" ht="12.75">
      <c r="A470" s="56"/>
    </row>
    <row r="471" ht="12.75">
      <c r="A471" s="56"/>
    </row>
    <row r="472" ht="12.75">
      <c r="A472" s="56"/>
    </row>
    <row r="473" ht="12.75">
      <c r="A473" s="56"/>
    </row>
    <row r="474" ht="12.75">
      <c r="A474" s="56"/>
    </row>
    <row r="475" ht="12.75">
      <c r="A475" s="56"/>
    </row>
    <row r="476" ht="12.75">
      <c r="A476" s="56"/>
    </row>
    <row r="477" ht="12.75">
      <c r="A477" s="56"/>
    </row>
    <row r="478" ht="12.75">
      <c r="A478" s="56"/>
    </row>
    <row r="479" ht="12.75">
      <c r="A479" s="56"/>
    </row>
    <row r="480" ht="12.75">
      <c r="A480" s="56"/>
    </row>
    <row r="481" ht="12.75">
      <c r="A481" s="56"/>
    </row>
    <row r="482" ht="12.75">
      <c r="A482" s="56"/>
    </row>
    <row r="483" ht="12.75">
      <c r="A483" s="56"/>
    </row>
    <row r="484" ht="12.75">
      <c r="A484" s="56"/>
    </row>
    <row r="485" ht="12.75">
      <c r="A485" s="56"/>
    </row>
    <row r="486" ht="12.75">
      <c r="A486" s="56"/>
    </row>
    <row r="487" ht="12.75">
      <c r="A487" s="56"/>
    </row>
    <row r="488" ht="12.75">
      <c r="A488" s="56"/>
    </row>
    <row r="489" ht="12.75">
      <c r="A489" s="56"/>
    </row>
    <row r="490" ht="12.75">
      <c r="A490" s="56"/>
    </row>
    <row r="491" ht="12.75">
      <c r="A491" s="56"/>
    </row>
    <row r="492" ht="12.75">
      <c r="A492" s="56"/>
    </row>
    <row r="493" ht="12.75">
      <c r="A493" s="56"/>
    </row>
    <row r="494" ht="12.75">
      <c r="A494" s="56"/>
    </row>
    <row r="495" ht="12.75">
      <c r="A495" s="56"/>
    </row>
    <row r="496" ht="12.75">
      <c r="A496" s="56"/>
    </row>
    <row r="497" ht="12.75">
      <c r="A497" s="56"/>
    </row>
    <row r="498" ht="12.75">
      <c r="A498" s="56"/>
    </row>
    <row r="499" ht="12.75">
      <c r="A499" s="56"/>
    </row>
    <row r="500" ht="12.75">
      <c r="A500" s="56"/>
    </row>
    <row r="501" ht="12.75">
      <c r="A501" s="56"/>
    </row>
    <row r="502" ht="12.75">
      <c r="A502" s="56"/>
    </row>
    <row r="503" ht="12.75">
      <c r="A503" s="56"/>
    </row>
    <row r="504" ht="12.75">
      <c r="A504" s="56"/>
    </row>
    <row r="505" ht="12.75">
      <c r="A505" s="56"/>
    </row>
    <row r="506" ht="12.75">
      <c r="A506" s="56"/>
    </row>
    <row r="507" ht="12.75">
      <c r="A507" s="56"/>
    </row>
    <row r="508" ht="12.75">
      <c r="A508" s="56"/>
    </row>
    <row r="509" ht="12.75">
      <c r="A509" s="56"/>
    </row>
    <row r="510" ht="12.75">
      <c r="A510" s="56"/>
    </row>
    <row r="511" ht="12.75">
      <c r="A511" s="56"/>
    </row>
    <row r="512" ht="12.75">
      <c r="A512" s="56"/>
    </row>
    <row r="513" ht="12.75">
      <c r="A513" s="56"/>
    </row>
    <row r="514" ht="12.75">
      <c r="A514" s="56"/>
    </row>
    <row r="515" ht="12.75">
      <c r="A515" s="56"/>
    </row>
    <row r="516" ht="12.75">
      <c r="A516" s="56"/>
    </row>
    <row r="517" ht="12.75">
      <c r="A517" s="56"/>
    </row>
    <row r="518" ht="12.75">
      <c r="A518" s="56"/>
    </row>
    <row r="519" ht="12.75">
      <c r="A519" s="56"/>
    </row>
    <row r="520" ht="12.75">
      <c r="A520" s="56"/>
    </row>
    <row r="521" ht="12.75">
      <c r="A521" s="56"/>
    </row>
    <row r="522" ht="12.75">
      <c r="A522" s="56"/>
    </row>
    <row r="523" ht="12.75">
      <c r="A523" s="56"/>
    </row>
    <row r="524" ht="12.75">
      <c r="A524" s="56"/>
    </row>
    <row r="525" ht="12.75">
      <c r="A525" s="56"/>
    </row>
    <row r="526" ht="12.75">
      <c r="A526" s="56"/>
    </row>
    <row r="527" ht="12.75">
      <c r="A527" s="56"/>
    </row>
    <row r="528" ht="12.75">
      <c r="A528" s="56"/>
    </row>
    <row r="529" ht="12.75">
      <c r="A529" s="56"/>
    </row>
    <row r="530" ht="12.75">
      <c r="A530" s="56"/>
    </row>
    <row r="531" ht="12.75">
      <c r="A531" s="56"/>
    </row>
    <row r="532" ht="12.75">
      <c r="A532" s="56"/>
    </row>
    <row r="533" ht="12.75">
      <c r="A533" s="56"/>
    </row>
    <row r="534" ht="12.75">
      <c r="A534" s="56"/>
    </row>
    <row r="535" ht="12.75">
      <c r="A535" s="56"/>
    </row>
    <row r="536" ht="12.75">
      <c r="A536" s="56"/>
    </row>
    <row r="537" ht="12.75">
      <c r="A537" s="56"/>
    </row>
    <row r="538" ht="12.75">
      <c r="A538" s="56"/>
    </row>
    <row r="539" ht="12.75">
      <c r="A539" s="56"/>
    </row>
    <row r="540" ht="12.75">
      <c r="A540" s="56"/>
    </row>
    <row r="541" ht="12.75">
      <c r="A541" s="56"/>
    </row>
    <row r="542" ht="12.75">
      <c r="A542" s="56"/>
    </row>
    <row r="543" ht="12.75">
      <c r="A543" s="56"/>
    </row>
    <row r="544" ht="12.75">
      <c r="A544" s="56"/>
    </row>
    <row r="545" ht="12.75">
      <c r="A545" s="56"/>
    </row>
    <row r="546" ht="12.75">
      <c r="A546" s="56"/>
    </row>
    <row r="547" ht="12.75">
      <c r="A547" s="56"/>
    </row>
    <row r="548" ht="12.75">
      <c r="A548" s="56"/>
    </row>
    <row r="549" ht="12.75">
      <c r="A549" s="56"/>
    </row>
    <row r="550" ht="12.75">
      <c r="A550" s="56"/>
    </row>
    <row r="551" ht="12.75">
      <c r="A551" s="56"/>
    </row>
    <row r="552" ht="12.75">
      <c r="A552" s="56"/>
    </row>
    <row r="553" ht="12.75">
      <c r="A553" s="56"/>
    </row>
    <row r="554" ht="12.75">
      <c r="A554" s="56"/>
    </row>
    <row r="555" ht="12.75">
      <c r="A555" s="56"/>
    </row>
    <row r="556" ht="12.75">
      <c r="A556" s="56"/>
    </row>
    <row r="557" ht="12.75">
      <c r="A557" s="56"/>
    </row>
    <row r="558" ht="12.75">
      <c r="A558" s="56"/>
    </row>
    <row r="559" ht="12.75">
      <c r="A559" s="56"/>
    </row>
    <row r="560" ht="12.75">
      <c r="A560" s="56"/>
    </row>
    <row r="561" ht="12.75">
      <c r="A561" s="56"/>
    </row>
    <row r="562" ht="12.75">
      <c r="A562" s="56"/>
    </row>
    <row r="563" ht="12.75">
      <c r="A563" s="56"/>
    </row>
    <row r="564" ht="12.75">
      <c r="A564" s="56"/>
    </row>
    <row r="565" ht="12.75">
      <c r="A565" s="56"/>
    </row>
    <row r="566" ht="12.75">
      <c r="A566" s="56"/>
    </row>
    <row r="567" ht="12.75">
      <c r="A567" s="56"/>
    </row>
    <row r="568" ht="12.75">
      <c r="A568" s="56"/>
    </row>
    <row r="569" ht="12.75">
      <c r="A569" s="56"/>
    </row>
    <row r="570" ht="12.75">
      <c r="A570" s="56"/>
    </row>
    <row r="571" ht="12.75">
      <c r="A571" s="56"/>
    </row>
    <row r="572" ht="12.75">
      <c r="A572" s="56"/>
    </row>
    <row r="573" ht="12.75">
      <c r="A573" s="56"/>
    </row>
    <row r="574" ht="12.75">
      <c r="A574" s="56"/>
    </row>
    <row r="575" ht="12.75">
      <c r="A575" s="56"/>
    </row>
    <row r="576" ht="12.75">
      <c r="A576" s="56"/>
    </row>
    <row r="577" ht="12.75">
      <c r="A577" s="56"/>
    </row>
    <row r="578" ht="12.75">
      <c r="A578" s="56"/>
    </row>
    <row r="579" ht="12.75">
      <c r="A579" s="56"/>
    </row>
    <row r="580" ht="12.75">
      <c r="A580" s="56"/>
    </row>
    <row r="581" ht="12.75">
      <c r="A581" s="56"/>
    </row>
    <row r="582" ht="12.75">
      <c r="A582" s="56"/>
    </row>
    <row r="583" ht="12.75">
      <c r="A583" s="56"/>
    </row>
    <row r="584" ht="12.75">
      <c r="A584" s="56"/>
    </row>
    <row r="585" ht="12.75">
      <c r="A585" s="56"/>
    </row>
    <row r="586" ht="12.75">
      <c r="A586" s="56"/>
    </row>
    <row r="587" ht="12.75">
      <c r="A587" s="56"/>
    </row>
    <row r="588" ht="12.75">
      <c r="A588" s="56"/>
    </row>
    <row r="589" ht="12.75">
      <c r="A589" s="56"/>
    </row>
    <row r="590" ht="12.75">
      <c r="A590" s="56"/>
    </row>
    <row r="591" ht="12.75">
      <c r="A591" s="56"/>
    </row>
    <row r="592" ht="12.75">
      <c r="A592" s="56"/>
    </row>
    <row r="593" ht="12.75">
      <c r="A593" s="56"/>
    </row>
    <row r="594" ht="12.75">
      <c r="A594" s="56"/>
    </row>
    <row r="595" ht="12.75">
      <c r="A595" s="56"/>
    </row>
    <row r="596" ht="12.75">
      <c r="A596" s="56"/>
    </row>
    <row r="597" ht="12.75">
      <c r="A597" s="56"/>
    </row>
    <row r="598" ht="12.75">
      <c r="A598" s="56"/>
    </row>
    <row r="599" ht="12.75">
      <c r="A599" s="56"/>
    </row>
    <row r="600" ht="12.75">
      <c r="A600" s="56"/>
    </row>
    <row r="601" ht="12.75">
      <c r="A601" s="56"/>
    </row>
    <row r="602" ht="12.75">
      <c r="A602" s="56"/>
    </row>
    <row r="603" ht="12.75">
      <c r="A603" s="56"/>
    </row>
    <row r="604" ht="12.75">
      <c r="A604" s="56"/>
    </row>
    <row r="605" ht="12.75">
      <c r="A605" s="56"/>
    </row>
    <row r="606" ht="12.75">
      <c r="A606" s="56"/>
    </row>
    <row r="607" ht="12.75">
      <c r="A607" s="56"/>
    </row>
    <row r="608" ht="12.75">
      <c r="A608" s="56"/>
    </row>
    <row r="609" ht="12.75">
      <c r="A609" s="56"/>
    </row>
    <row r="610" ht="12.75">
      <c r="A610" s="56"/>
    </row>
    <row r="611" ht="12.75">
      <c r="A611" s="56"/>
    </row>
    <row r="612" ht="12.75">
      <c r="A612" s="56"/>
    </row>
    <row r="613" ht="12.75">
      <c r="A613" s="56"/>
    </row>
    <row r="614" ht="12.75">
      <c r="A614" s="56"/>
    </row>
    <row r="615" ht="12.75">
      <c r="A615" s="56"/>
    </row>
    <row r="616" ht="12.75">
      <c r="A616" s="56"/>
    </row>
    <row r="617" ht="12.75">
      <c r="A617" s="56"/>
    </row>
    <row r="618" ht="12.75">
      <c r="A618" s="56"/>
    </row>
    <row r="619" ht="12.75">
      <c r="A619" s="56"/>
    </row>
    <row r="620" ht="12.75">
      <c r="A620" s="56"/>
    </row>
    <row r="621" ht="12.75">
      <c r="A621" s="56"/>
    </row>
    <row r="622" ht="12.75">
      <c r="A622" s="56"/>
    </row>
    <row r="623" ht="12.75">
      <c r="A623" s="56"/>
    </row>
    <row r="624" ht="12.75">
      <c r="A624" s="56"/>
    </row>
    <row r="625" ht="12.75">
      <c r="A625" s="56"/>
    </row>
    <row r="626" ht="12.75">
      <c r="A626" s="56"/>
    </row>
    <row r="627" ht="12.75">
      <c r="A627" s="56"/>
    </row>
    <row r="628" ht="12.75">
      <c r="A628" s="56"/>
    </row>
    <row r="629" ht="12.75">
      <c r="A629" s="56"/>
    </row>
    <row r="630" ht="12.75">
      <c r="A630" s="56"/>
    </row>
    <row r="631" ht="12.75">
      <c r="A631" s="56"/>
    </row>
    <row r="632" ht="12.75">
      <c r="A632" s="56"/>
    </row>
    <row r="633" ht="12.75">
      <c r="A633" s="56"/>
    </row>
    <row r="634" ht="12.75">
      <c r="A634" s="56"/>
    </row>
    <row r="635" ht="12.75">
      <c r="A635" s="56"/>
    </row>
    <row r="636" ht="12.75">
      <c r="A636" s="56"/>
    </row>
    <row r="637" ht="12.75">
      <c r="A637" s="56"/>
    </row>
    <row r="638" ht="12.75">
      <c r="A638" s="56"/>
    </row>
    <row r="639" ht="12.75">
      <c r="A639" s="56"/>
    </row>
    <row r="640" ht="12.75">
      <c r="A640" s="56"/>
    </row>
    <row r="641" ht="12.75">
      <c r="A641" s="56"/>
    </row>
    <row r="642" ht="12.75">
      <c r="A642" s="56"/>
    </row>
    <row r="643" ht="12.75">
      <c r="A643" s="56"/>
    </row>
    <row r="644" ht="12.75">
      <c r="A644" s="56"/>
    </row>
    <row r="645" ht="12.75">
      <c r="A645" s="56"/>
    </row>
    <row r="646" ht="12.75">
      <c r="A646" s="56"/>
    </row>
    <row r="647" ht="12.75">
      <c r="A647" s="56"/>
    </row>
    <row r="648" ht="12.75">
      <c r="A648" s="56"/>
    </row>
    <row r="649" ht="12.75">
      <c r="A649" s="56"/>
    </row>
    <row r="650" ht="12.75">
      <c r="A650" s="56"/>
    </row>
    <row r="651" ht="12.75">
      <c r="A651" s="56"/>
    </row>
    <row r="652" ht="12.75">
      <c r="A652" s="56"/>
    </row>
    <row r="653" ht="12.75">
      <c r="A653" s="56"/>
    </row>
    <row r="654" ht="12.75">
      <c r="A654" s="56"/>
    </row>
    <row r="655" ht="12.75">
      <c r="A655" s="56"/>
    </row>
    <row r="656" ht="12.75">
      <c r="A656" s="56"/>
    </row>
    <row r="657" ht="12.75">
      <c r="A657" s="56"/>
    </row>
    <row r="658" ht="12.75">
      <c r="A658" s="56"/>
    </row>
    <row r="659" ht="12.75">
      <c r="A659" s="56"/>
    </row>
    <row r="660" ht="12.75">
      <c r="A660" s="56"/>
    </row>
    <row r="661" ht="12.75">
      <c r="A661" s="56"/>
    </row>
    <row r="662" ht="12.75">
      <c r="A662" s="56"/>
    </row>
    <row r="663" ht="12.75">
      <c r="A663" s="56"/>
    </row>
    <row r="664" ht="12.75">
      <c r="A664" s="56"/>
    </row>
    <row r="665" ht="12.75">
      <c r="A665" s="56"/>
    </row>
    <row r="666" ht="12.75">
      <c r="A666" s="56"/>
    </row>
    <row r="667" ht="12.75">
      <c r="A667" s="56"/>
    </row>
    <row r="668" ht="12.75">
      <c r="A668" s="56"/>
    </row>
    <row r="669" ht="12.75">
      <c r="A669" s="56"/>
    </row>
    <row r="670" ht="12.75">
      <c r="A670" s="56"/>
    </row>
    <row r="671" ht="12.75">
      <c r="A671" s="56"/>
    </row>
    <row r="672" ht="12.75">
      <c r="A672" s="56"/>
    </row>
    <row r="673" ht="12.75">
      <c r="A673" s="56"/>
    </row>
    <row r="674" ht="12.75">
      <c r="A674" s="56"/>
    </row>
    <row r="675" ht="12.75">
      <c r="A675" s="56"/>
    </row>
    <row r="676" ht="12.75">
      <c r="A676" s="56"/>
    </row>
    <row r="677" ht="12.75">
      <c r="A677" s="56"/>
    </row>
    <row r="678" ht="12.75">
      <c r="A678" s="56"/>
    </row>
    <row r="679" ht="12.75">
      <c r="A679" s="56"/>
    </row>
  </sheetData>
  <mergeCells count="15">
    <mergeCell ref="A102:A104"/>
    <mergeCell ref="B102:B104"/>
    <mergeCell ref="D102:D104"/>
    <mergeCell ref="C102:C104"/>
    <mergeCell ref="A5:A7"/>
    <mergeCell ref="B5:B7"/>
    <mergeCell ref="A64:A66"/>
    <mergeCell ref="B64:B66"/>
    <mergeCell ref="C5:C7"/>
    <mergeCell ref="C64:C66"/>
    <mergeCell ref="E102:E104"/>
    <mergeCell ref="D64:D66"/>
    <mergeCell ref="E5:E7"/>
    <mergeCell ref="D5:D7"/>
    <mergeCell ref="E64:E66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80"/>
  <sheetViews>
    <sheetView workbookViewId="0" topLeftCell="A1">
      <selection activeCell="L25" sqref="L25"/>
    </sheetView>
  </sheetViews>
  <sheetFormatPr defaultColWidth="9.140625" defaultRowHeight="12.75"/>
  <cols>
    <col min="1" max="1" width="19.140625" style="17" customWidth="1"/>
    <col min="2" max="2" width="7.57421875" style="17" customWidth="1"/>
    <col min="3" max="3" width="7.28125" style="17" customWidth="1"/>
    <col min="4" max="4" width="6.7109375" style="17" customWidth="1"/>
    <col min="5" max="5" width="7.28125" style="17" customWidth="1"/>
    <col min="6" max="6" width="7.57421875" style="17" customWidth="1"/>
    <col min="7" max="7" width="7.8515625" style="17" customWidth="1"/>
    <col min="8" max="9" width="7.57421875" style="17" customWidth="1"/>
    <col min="10" max="16384" width="9.140625" style="17" customWidth="1"/>
  </cols>
  <sheetData>
    <row r="1" ht="14.25">
      <c r="A1" s="26" t="s">
        <v>198</v>
      </c>
    </row>
    <row r="2" spans="1:9" s="154" customFormat="1" ht="12.75" customHeight="1">
      <c r="A2" s="89" t="s">
        <v>247</v>
      </c>
      <c r="B2" s="152"/>
      <c r="C2" s="152"/>
      <c r="D2" s="152"/>
      <c r="E2" s="152"/>
      <c r="F2" s="152"/>
      <c r="G2" s="152"/>
      <c r="H2" s="152"/>
      <c r="I2" s="153" t="s">
        <v>186</v>
      </c>
    </row>
    <row r="3" spans="1:9" s="29" customFormat="1" ht="12.75">
      <c r="A3" s="32"/>
      <c r="B3" s="30" t="s">
        <v>99</v>
      </c>
      <c r="C3" s="28" t="s">
        <v>100</v>
      </c>
      <c r="D3" s="30" t="s">
        <v>101</v>
      </c>
      <c r="E3" s="28" t="s">
        <v>102</v>
      </c>
      <c r="F3" s="30" t="s">
        <v>103</v>
      </c>
      <c r="G3" s="30" t="s">
        <v>104</v>
      </c>
      <c r="H3" s="28" t="s">
        <v>105</v>
      </c>
      <c r="I3" s="30" t="s">
        <v>106</v>
      </c>
    </row>
    <row r="4" spans="1:10" s="29" customFormat="1" ht="12.75">
      <c r="A4" s="12" t="s">
        <v>4</v>
      </c>
      <c r="B4" s="12">
        <v>122</v>
      </c>
      <c r="C4" s="12">
        <v>113</v>
      </c>
      <c r="D4" s="12">
        <v>2621</v>
      </c>
      <c r="E4" s="12">
        <v>2365</v>
      </c>
      <c r="F4" s="12">
        <v>1987</v>
      </c>
      <c r="G4" s="12">
        <v>88675</v>
      </c>
      <c r="H4" s="12">
        <v>4065</v>
      </c>
      <c r="I4" s="12">
        <v>587</v>
      </c>
      <c r="J4" s="115"/>
    </row>
    <row r="5" spans="1:9" ht="12.75">
      <c r="A5" s="13" t="s">
        <v>5</v>
      </c>
      <c r="B5" s="13">
        <v>1</v>
      </c>
      <c r="C5" s="13">
        <v>3</v>
      </c>
      <c r="D5" s="13">
        <v>57</v>
      </c>
      <c r="E5" s="13">
        <v>44</v>
      </c>
      <c r="F5" s="13">
        <v>44</v>
      </c>
      <c r="G5" s="13">
        <v>714</v>
      </c>
      <c r="H5" s="13">
        <v>43</v>
      </c>
      <c r="I5" s="13">
        <v>8</v>
      </c>
    </row>
    <row r="6" spans="1:9" ht="12.75">
      <c r="A6" s="14" t="s">
        <v>6</v>
      </c>
      <c r="B6" s="14">
        <v>0</v>
      </c>
      <c r="C6" s="14">
        <v>0</v>
      </c>
      <c r="D6" s="14">
        <v>7</v>
      </c>
      <c r="E6" s="14">
        <v>1</v>
      </c>
      <c r="F6" s="14">
        <v>2</v>
      </c>
      <c r="G6" s="14">
        <v>27</v>
      </c>
      <c r="H6" s="14">
        <v>4</v>
      </c>
      <c r="I6" s="14">
        <v>1</v>
      </c>
    </row>
    <row r="7" spans="1:9" ht="12.75">
      <c r="A7" s="14" t="s">
        <v>7</v>
      </c>
      <c r="B7" s="14">
        <v>0</v>
      </c>
      <c r="C7" s="14">
        <v>0</v>
      </c>
      <c r="D7" s="14">
        <v>0</v>
      </c>
      <c r="E7" s="14">
        <v>8</v>
      </c>
      <c r="F7" s="14">
        <v>6</v>
      </c>
      <c r="G7" s="14">
        <v>48</v>
      </c>
      <c r="H7" s="14">
        <v>4</v>
      </c>
      <c r="I7" s="14">
        <v>1</v>
      </c>
    </row>
    <row r="8" spans="1:9" ht="12.75">
      <c r="A8" s="14" t="s">
        <v>8</v>
      </c>
      <c r="B8" s="14">
        <v>0</v>
      </c>
      <c r="C8" s="14">
        <v>1</v>
      </c>
      <c r="D8" s="14">
        <v>13</v>
      </c>
      <c r="E8" s="14">
        <v>8</v>
      </c>
      <c r="F8" s="14">
        <v>2</v>
      </c>
      <c r="G8" s="14">
        <v>26</v>
      </c>
      <c r="H8" s="14">
        <v>1</v>
      </c>
      <c r="I8" s="14">
        <v>0</v>
      </c>
    </row>
    <row r="9" spans="1:9" ht="12.75">
      <c r="A9" s="14" t="s">
        <v>9</v>
      </c>
      <c r="B9" s="14">
        <v>0</v>
      </c>
      <c r="C9" s="14">
        <v>0</v>
      </c>
      <c r="D9" s="14">
        <v>0</v>
      </c>
      <c r="E9" s="14">
        <v>6</v>
      </c>
      <c r="F9" s="14">
        <v>9</v>
      </c>
      <c r="G9" s="14">
        <v>50</v>
      </c>
      <c r="H9" s="14">
        <v>2</v>
      </c>
      <c r="I9" s="14">
        <v>0</v>
      </c>
    </row>
    <row r="10" spans="1:9" ht="12.75">
      <c r="A10" s="14" t="s">
        <v>10</v>
      </c>
      <c r="B10" s="14">
        <v>1</v>
      </c>
      <c r="C10" s="14">
        <v>2</v>
      </c>
      <c r="D10" s="14">
        <v>25</v>
      </c>
      <c r="E10" s="14">
        <v>6</v>
      </c>
      <c r="F10" s="14">
        <v>8</v>
      </c>
      <c r="G10" s="14">
        <v>48</v>
      </c>
      <c r="H10" s="14">
        <v>20</v>
      </c>
      <c r="I10" s="14">
        <v>2</v>
      </c>
    </row>
    <row r="11" spans="1:9" ht="12.75">
      <c r="A11" s="14" t="s">
        <v>11</v>
      </c>
      <c r="B11" s="14">
        <v>0</v>
      </c>
      <c r="C11" s="14">
        <v>0</v>
      </c>
      <c r="D11" s="14">
        <v>5</v>
      </c>
      <c r="E11" s="14">
        <v>12</v>
      </c>
      <c r="F11" s="14">
        <v>9</v>
      </c>
      <c r="G11" s="14">
        <v>290</v>
      </c>
      <c r="H11" s="14">
        <v>7</v>
      </c>
      <c r="I11" s="14">
        <v>2</v>
      </c>
    </row>
    <row r="12" spans="1:9" ht="12.75">
      <c r="A12" s="14" t="s">
        <v>12</v>
      </c>
      <c r="B12" s="14">
        <v>0</v>
      </c>
      <c r="C12" s="14">
        <v>0</v>
      </c>
      <c r="D12" s="14">
        <v>4</v>
      </c>
      <c r="E12" s="14">
        <v>2</v>
      </c>
      <c r="F12" s="14">
        <v>4</v>
      </c>
      <c r="G12" s="14">
        <v>114</v>
      </c>
      <c r="H12" s="14">
        <v>1</v>
      </c>
      <c r="I12" s="14">
        <v>2</v>
      </c>
    </row>
    <row r="13" spans="1:9" ht="12.75">
      <c r="A13" s="14" t="s">
        <v>13</v>
      </c>
      <c r="B13" s="14">
        <v>0</v>
      </c>
      <c r="C13" s="14">
        <v>0</v>
      </c>
      <c r="D13" s="14">
        <v>3</v>
      </c>
      <c r="E13" s="14">
        <v>1</v>
      </c>
      <c r="F13" s="14">
        <v>4</v>
      </c>
      <c r="G13" s="14">
        <v>111</v>
      </c>
      <c r="H13" s="14">
        <v>4</v>
      </c>
      <c r="I13" s="14">
        <v>0</v>
      </c>
    </row>
    <row r="14" spans="1:9" ht="12.75">
      <c r="A14" s="13" t="s">
        <v>14</v>
      </c>
      <c r="B14" s="13">
        <v>11</v>
      </c>
      <c r="C14" s="13">
        <v>5</v>
      </c>
      <c r="D14" s="13">
        <v>248</v>
      </c>
      <c r="E14" s="13">
        <v>165</v>
      </c>
      <c r="F14" s="13">
        <v>158</v>
      </c>
      <c r="G14" s="13">
        <v>3728</v>
      </c>
      <c r="H14" s="13">
        <v>330</v>
      </c>
      <c r="I14" s="13">
        <v>55</v>
      </c>
    </row>
    <row r="15" spans="1:9" ht="12.75">
      <c r="A15" s="14" t="s">
        <v>15</v>
      </c>
      <c r="B15" s="14">
        <v>3</v>
      </c>
      <c r="C15" s="14">
        <v>2</v>
      </c>
      <c r="D15" s="14">
        <v>74</v>
      </c>
      <c r="E15" s="14">
        <v>61</v>
      </c>
      <c r="F15" s="14">
        <v>69</v>
      </c>
      <c r="G15" s="14">
        <v>904</v>
      </c>
      <c r="H15" s="14">
        <v>60</v>
      </c>
      <c r="I15" s="14">
        <v>22</v>
      </c>
    </row>
    <row r="16" spans="1:9" ht="12.75">
      <c r="A16" s="14" t="s">
        <v>16</v>
      </c>
      <c r="B16" s="14">
        <v>2</v>
      </c>
      <c r="C16" s="14">
        <v>2</v>
      </c>
      <c r="D16" s="14">
        <v>18</v>
      </c>
      <c r="E16" s="14">
        <v>28</v>
      </c>
      <c r="F16" s="14">
        <v>20</v>
      </c>
      <c r="G16" s="14">
        <v>827</v>
      </c>
      <c r="H16" s="14">
        <v>78</v>
      </c>
      <c r="I16" s="14">
        <v>11</v>
      </c>
    </row>
    <row r="17" spans="1:9" ht="12.75">
      <c r="A17" s="14" t="s">
        <v>17</v>
      </c>
      <c r="B17" s="14">
        <v>1</v>
      </c>
      <c r="C17" s="14">
        <v>0</v>
      </c>
      <c r="D17" s="14">
        <v>0</v>
      </c>
      <c r="E17" s="14">
        <v>14</v>
      </c>
      <c r="F17" s="14">
        <v>7</v>
      </c>
      <c r="G17" s="14">
        <v>161</v>
      </c>
      <c r="H17" s="14">
        <v>37</v>
      </c>
      <c r="I17" s="14">
        <v>4</v>
      </c>
    </row>
    <row r="18" spans="1:9" ht="12.75">
      <c r="A18" s="14" t="s">
        <v>18</v>
      </c>
      <c r="B18" s="14">
        <v>2</v>
      </c>
      <c r="C18" s="14">
        <v>0</v>
      </c>
      <c r="D18" s="14">
        <v>12</v>
      </c>
      <c r="E18" s="14">
        <v>6</v>
      </c>
      <c r="F18" s="14">
        <v>0</v>
      </c>
      <c r="G18" s="14">
        <v>180</v>
      </c>
      <c r="H18" s="14">
        <v>11</v>
      </c>
      <c r="I18" s="14">
        <v>4</v>
      </c>
    </row>
    <row r="19" spans="1:9" ht="12.75">
      <c r="A19" s="14" t="s">
        <v>19</v>
      </c>
      <c r="B19" s="14">
        <v>1</v>
      </c>
      <c r="C19" s="14">
        <v>0</v>
      </c>
      <c r="D19" s="14">
        <v>41</v>
      </c>
      <c r="E19" s="14">
        <v>5</v>
      </c>
      <c r="F19" s="14">
        <v>31</v>
      </c>
      <c r="G19" s="14">
        <v>347</v>
      </c>
      <c r="H19" s="14">
        <v>19</v>
      </c>
      <c r="I19" s="14">
        <v>0</v>
      </c>
    </row>
    <row r="20" spans="1:9" ht="12.75">
      <c r="A20" s="14" t="s">
        <v>20</v>
      </c>
      <c r="B20" s="14">
        <v>0</v>
      </c>
      <c r="C20" s="14">
        <v>0</v>
      </c>
      <c r="D20" s="14">
        <v>40</v>
      </c>
      <c r="E20" s="14">
        <v>16</v>
      </c>
      <c r="F20" s="14">
        <v>4</v>
      </c>
      <c r="G20" s="14">
        <v>284</v>
      </c>
      <c r="H20" s="14">
        <v>28</v>
      </c>
      <c r="I20" s="14">
        <v>3</v>
      </c>
    </row>
    <row r="21" spans="1:9" ht="12.75">
      <c r="A21" s="14" t="s">
        <v>21</v>
      </c>
      <c r="B21" s="14">
        <v>2</v>
      </c>
      <c r="C21" s="14">
        <v>1</v>
      </c>
      <c r="D21" s="14">
        <v>63</v>
      </c>
      <c r="E21" s="14">
        <v>35</v>
      </c>
      <c r="F21" s="14">
        <v>27</v>
      </c>
      <c r="G21" s="14">
        <v>1025</v>
      </c>
      <c r="H21" s="14">
        <v>97</v>
      </c>
      <c r="I21" s="14">
        <v>11</v>
      </c>
    </row>
    <row r="22" spans="1:9" ht="12.75">
      <c r="A22" s="13" t="s">
        <v>22</v>
      </c>
      <c r="B22" s="13">
        <v>14</v>
      </c>
      <c r="C22" s="13">
        <v>8</v>
      </c>
      <c r="D22" s="13">
        <v>216</v>
      </c>
      <c r="E22" s="13">
        <v>145</v>
      </c>
      <c r="F22" s="13">
        <v>177</v>
      </c>
      <c r="G22" s="13">
        <v>3544</v>
      </c>
      <c r="H22" s="13">
        <v>314</v>
      </c>
      <c r="I22" s="13">
        <v>20</v>
      </c>
    </row>
    <row r="23" spans="1:9" ht="12.75">
      <c r="A23" s="14" t="s">
        <v>23</v>
      </c>
      <c r="B23" s="14">
        <v>0</v>
      </c>
      <c r="C23" s="14">
        <v>0</v>
      </c>
      <c r="D23" s="14">
        <v>3</v>
      </c>
      <c r="E23" s="14">
        <v>16</v>
      </c>
      <c r="F23" s="14">
        <v>12</v>
      </c>
      <c r="G23" s="14">
        <v>521</v>
      </c>
      <c r="H23" s="14">
        <v>55</v>
      </c>
      <c r="I23" s="14">
        <v>2</v>
      </c>
    </row>
    <row r="24" spans="1:9" ht="12.75">
      <c r="A24" s="14" t="s">
        <v>24</v>
      </c>
      <c r="B24" s="14">
        <v>2</v>
      </c>
      <c r="C24" s="14">
        <v>1</v>
      </c>
      <c r="D24" s="14">
        <v>22</v>
      </c>
      <c r="E24" s="14">
        <v>16</v>
      </c>
      <c r="F24" s="14">
        <v>6</v>
      </c>
      <c r="G24" s="14">
        <v>157</v>
      </c>
      <c r="H24" s="14">
        <v>25</v>
      </c>
      <c r="I24" s="14">
        <v>1</v>
      </c>
    </row>
    <row r="25" spans="1:9" ht="12.75">
      <c r="A25" s="14" t="s">
        <v>25</v>
      </c>
      <c r="B25" s="14">
        <v>2</v>
      </c>
      <c r="C25" s="14">
        <v>0</v>
      </c>
      <c r="D25" s="14">
        <v>2</v>
      </c>
      <c r="E25" s="14">
        <v>10</v>
      </c>
      <c r="F25" s="14">
        <v>21</v>
      </c>
      <c r="G25" s="14">
        <v>105</v>
      </c>
      <c r="H25" s="14">
        <v>18</v>
      </c>
      <c r="I25" s="14">
        <v>1</v>
      </c>
    </row>
    <row r="26" spans="1:9" ht="12.75">
      <c r="A26" s="14" t="s">
        <v>26</v>
      </c>
      <c r="B26" s="14">
        <v>0</v>
      </c>
      <c r="C26" s="14">
        <v>0</v>
      </c>
      <c r="D26" s="14">
        <v>20</v>
      </c>
      <c r="E26" s="14">
        <v>14</v>
      </c>
      <c r="F26" s="14">
        <v>21</v>
      </c>
      <c r="G26" s="14">
        <v>336</v>
      </c>
      <c r="H26" s="14">
        <v>24</v>
      </c>
      <c r="I26" s="14">
        <v>0</v>
      </c>
    </row>
    <row r="27" spans="1:9" ht="12.75">
      <c r="A27" s="14" t="s">
        <v>27</v>
      </c>
      <c r="B27" s="14">
        <v>3</v>
      </c>
      <c r="C27" s="14">
        <v>0</v>
      </c>
      <c r="D27" s="14">
        <v>23</v>
      </c>
      <c r="E27" s="14">
        <v>7</v>
      </c>
      <c r="F27" s="14">
        <v>24</v>
      </c>
      <c r="G27" s="14">
        <v>604</v>
      </c>
      <c r="H27" s="14">
        <v>62</v>
      </c>
      <c r="I27" s="14">
        <v>5</v>
      </c>
    </row>
    <row r="28" spans="1:9" ht="12.75">
      <c r="A28" s="14" t="s">
        <v>28</v>
      </c>
      <c r="B28" s="14">
        <v>1</v>
      </c>
      <c r="C28" s="14">
        <v>4</v>
      </c>
      <c r="D28" s="14">
        <v>73</v>
      </c>
      <c r="E28" s="14">
        <v>26</v>
      </c>
      <c r="F28" s="14">
        <v>45</v>
      </c>
      <c r="G28" s="14">
        <v>269</v>
      </c>
      <c r="H28" s="14">
        <v>57</v>
      </c>
      <c r="I28" s="14">
        <v>4</v>
      </c>
    </row>
    <row r="29" spans="1:9" ht="12.75">
      <c r="A29" s="14" t="s">
        <v>29</v>
      </c>
      <c r="B29" s="14">
        <v>4</v>
      </c>
      <c r="C29" s="14">
        <v>1</v>
      </c>
      <c r="D29" s="14">
        <v>42</v>
      </c>
      <c r="E29" s="14">
        <v>32</v>
      </c>
      <c r="F29" s="14">
        <v>27</v>
      </c>
      <c r="G29" s="14">
        <v>1018</v>
      </c>
      <c r="H29" s="14">
        <v>36</v>
      </c>
      <c r="I29" s="14">
        <v>4</v>
      </c>
    </row>
    <row r="30" spans="1:9" ht="12.75">
      <c r="A30" s="14" t="s">
        <v>30</v>
      </c>
      <c r="B30" s="14">
        <v>0</v>
      </c>
      <c r="C30" s="14">
        <v>1</v>
      </c>
      <c r="D30" s="14">
        <v>11</v>
      </c>
      <c r="E30" s="14">
        <v>11</v>
      </c>
      <c r="F30" s="14">
        <v>13</v>
      </c>
      <c r="G30" s="14">
        <v>226</v>
      </c>
      <c r="H30" s="14">
        <v>20</v>
      </c>
      <c r="I30" s="14">
        <v>2</v>
      </c>
    </row>
    <row r="31" spans="1:9" ht="12.75">
      <c r="A31" s="14" t="s">
        <v>31</v>
      </c>
      <c r="B31" s="14">
        <v>2</v>
      </c>
      <c r="C31" s="14">
        <v>1</v>
      </c>
      <c r="D31" s="14">
        <v>20</v>
      </c>
      <c r="E31" s="14">
        <v>13</v>
      </c>
      <c r="F31" s="14">
        <v>8</v>
      </c>
      <c r="G31" s="14">
        <v>308</v>
      </c>
      <c r="H31" s="14">
        <v>17</v>
      </c>
      <c r="I31" s="14">
        <v>1</v>
      </c>
    </row>
    <row r="32" spans="1:9" ht="12.75">
      <c r="A32" s="13" t="s">
        <v>32</v>
      </c>
      <c r="B32" s="13">
        <v>12</v>
      </c>
      <c r="C32" s="13">
        <v>16</v>
      </c>
      <c r="D32" s="13">
        <v>169</v>
      </c>
      <c r="E32" s="13">
        <v>325</v>
      </c>
      <c r="F32" s="13">
        <v>302</v>
      </c>
      <c r="G32" s="13">
        <v>12828</v>
      </c>
      <c r="H32" s="13">
        <v>829</v>
      </c>
      <c r="I32" s="13">
        <v>83</v>
      </c>
    </row>
    <row r="33" spans="1:9" ht="12.75">
      <c r="A33" s="15" t="s">
        <v>33</v>
      </c>
      <c r="B33" s="15">
        <v>1</v>
      </c>
      <c r="C33" s="15">
        <v>0</v>
      </c>
      <c r="D33" s="15">
        <v>2</v>
      </c>
      <c r="E33" s="15">
        <v>5</v>
      </c>
      <c r="F33" s="15">
        <v>46</v>
      </c>
      <c r="G33" s="15">
        <v>2254</v>
      </c>
      <c r="H33" s="15">
        <v>104</v>
      </c>
      <c r="I33" s="15">
        <v>11</v>
      </c>
    </row>
    <row r="34" spans="1:9" ht="12.75">
      <c r="A34" s="14" t="s">
        <v>34</v>
      </c>
      <c r="B34" s="14">
        <v>4</v>
      </c>
      <c r="C34" s="14">
        <v>6</v>
      </c>
      <c r="D34" s="14">
        <v>25</v>
      </c>
      <c r="E34" s="14">
        <v>81</v>
      </c>
      <c r="F34" s="14">
        <v>48</v>
      </c>
      <c r="G34" s="14">
        <v>3231</v>
      </c>
      <c r="H34" s="14">
        <v>186</v>
      </c>
      <c r="I34" s="14">
        <v>19</v>
      </c>
    </row>
    <row r="35" spans="1:9" ht="12.75">
      <c r="A35" s="14" t="s">
        <v>35</v>
      </c>
      <c r="B35" s="14">
        <v>4</v>
      </c>
      <c r="C35" s="14">
        <v>4</v>
      </c>
      <c r="D35" s="14">
        <v>28</v>
      </c>
      <c r="E35" s="14">
        <v>76</v>
      </c>
      <c r="F35" s="14">
        <v>71</v>
      </c>
      <c r="G35" s="14">
        <v>1445</v>
      </c>
      <c r="H35" s="14">
        <v>111</v>
      </c>
      <c r="I35" s="14">
        <v>7</v>
      </c>
    </row>
    <row r="36" spans="1:9" ht="12" customHeight="1">
      <c r="A36" s="14" t="s">
        <v>36</v>
      </c>
      <c r="B36" s="14">
        <v>2</v>
      </c>
      <c r="C36" s="14">
        <v>2</v>
      </c>
      <c r="D36" s="14">
        <v>8</v>
      </c>
      <c r="E36" s="14">
        <v>69</v>
      </c>
      <c r="F36" s="14">
        <v>63</v>
      </c>
      <c r="G36" s="14">
        <v>3447</v>
      </c>
      <c r="H36" s="14">
        <v>206</v>
      </c>
      <c r="I36" s="14">
        <v>13</v>
      </c>
    </row>
    <row r="37" spans="1:9" ht="12.75" customHeight="1">
      <c r="A37" s="14" t="s">
        <v>37</v>
      </c>
      <c r="B37" s="14">
        <v>0</v>
      </c>
      <c r="C37" s="14">
        <v>0</v>
      </c>
      <c r="D37" s="14">
        <v>92</v>
      </c>
      <c r="E37" s="14">
        <v>30</v>
      </c>
      <c r="F37" s="14">
        <v>13</v>
      </c>
      <c r="G37" s="14">
        <v>844</v>
      </c>
      <c r="H37" s="14">
        <v>92</v>
      </c>
      <c r="I37" s="14">
        <v>12</v>
      </c>
    </row>
    <row r="38" spans="1:9" ht="12.75">
      <c r="A38" s="14" t="s">
        <v>38</v>
      </c>
      <c r="B38" s="14">
        <v>1</v>
      </c>
      <c r="C38" s="14">
        <v>2</v>
      </c>
      <c r="D38" s="14">
        <v>7</v>
      </c>
      <c r="E38" s="14">
        <v>24</v>
      </c>
      <c r="F38" s="14">
        <v>42</v>
      </c>
      <c r="G38" s="14">
        <v>858</v>
      </c>
      <c r="H38" s="14">
        <v>29</v>
      </c>
      <c r="I38" s="14">
        <v>2</v>
      </c>
    </row>
    <row r="39" spans="1:9" ht="12.75">
      <c r="A39" s="16" t="s">
        <v>39</v>
      </c>
      <c r="B39" s="16">
        <v>0</v>
      </c>
      <c r="C39" s="16">
        <v>2</v>
      </c>
      <c r="D39" s="16">
        <v>7</v>
      </c>
      <c r="E39" s="16">
        <v>40</v>
      </c>
      <c r="F39" s="16">
        <v>19</v>
      </c>
      <c r="G39" s="16">
        <v>749</v>
      </c>
      <c r="H39" s="16">
        <v>101</v>
      </c>
      <c r="I39" s="16">
        <v>19</v>
      </c>
    </row>
    <row r="40" spans="1:9" ht="12.75">
      <c r="A40" s="13" t="s">
        <v>40</v>
      </c>
      <c r="B40" s="13">
        <v>13</v>
      </c>
      <c r="C40" s="13">
        <v>3</v>
      </c>
      <c r="D40" s="13">
        <v>242</v>
      </c>
      <c r="E40" s="13">
        <v>252</v>
      </c>
      <c r="F40" s="13">
        <v>137</v>
      </c>
      <c r="G40" s="13">
        <v>5933</v>
      </c>
      <c r="H40" s="13">
        <v>369</v>
      </c>
      <c r="I40" s="13">
        <v>105</v>
      </c>
    </row>
    <row r="41" spans="1:9" ht="12.75">
      <c r="A41" s="14" t="s">
        <v>41</v>
      </c>
      <c r="B41" s="14">
        <v>0</v>
      </c>
      <c r="C41" s="14">
        <v>0</v>
      </c>
      <c r="D41" s="14">
        <v>10</v>
      </c>
      <c r="E41" s="14">
        <v>16</v>
      </c>
      <c r="F41" s="14">
        <v>9</v>
      </c>
      <c r="G41" s="14">
        <v>195</v>
      </c>
      <c r="H41" s="14">
        <v>7</v>
      </c>
      <c r="I41" s="14">
        <v>2</v>
      </c>
    </row>
    <row r="42" spans="1:9" ht="12.75">
      <c r="A42" s="14" t="s">
        <v>42</v>
      </c>
      <c r="B42" s="14">
        <v>1</v>
      </c>
      <c r="C42" s="14">
        <v>0</v>
      </c>
      <c r="D42" s="14">
        <v>22</v>
      </c>
      <c r="E42" s="14">
        <v>30</v>
      </c>
      <c r="F42" s="14">
        <v>14</v>
      </c>
      <c r="G42" s="14">
        <v>647</v>
      </c>
      <c r="H42" s="14">
        <v>47</v>
      </c>
      <c r="I42" s="14">
        <v>17</v>
      </c>
    </row>
    <row r="43" spans="1:9" ht="12.75">
      <c r="A43" s="14" t="s">
        <v>43</v>
      </c>
      <c r="B43" s="14">
        <v>2</v>
      </c>
      <c r="C43" s="14">
        <v>1</v>
      </c>
      <c r="D43" s="14">
        <v>14</v>
      </c>
      <c r="E43" s="14">
        <v>23</v>
      </c>
      <c r="F43" s="14">
        <v>30</v>
      </c>
      <c r="G43" s="14">
        <v>385</v>
      </c>
      <c r="H43" s="14">
        <v>48</v>
      </c>
      <c r="I43" s="14">
        <v>9</v>
      </c>
    </row>
    <row r="44" spans="1:9" ht="12.75">
      <c r="A44" s="14" t="s">
        <v>44</v>
      </c>
      <c r="B44" s="14">
        <v>3</v>
      </c>
      <c r="C44" s="14">
        <v>1</v>
      </c>
      <c r="D44" s="14">
        <v>61</v>
      </c>
      <c r="E44" s="14">
        <v>9</v>
      </c>
      <c r="F44" s="14">
        <v>9</v>
      </c>
      <c r="G44" s="14">
        <v>279</v>
      </c>
      <c r="H44" s="14">
        <v>16</v>
      </c>
      <c r="I44" s="14">
        <v>8</v>
      </c>
    </row>
    <row r="45" spans="1:9" ht="12.75">
      <c r="A45" s="14" t="s">
        <v>45</v>
      </c>
      <c r="B45" s="14">
        <v>0</v>
      </c>
      <c r="C45" s="14">
        <v>0</v>
      </c>
      <c r="D45" s="14">
        <v>51</v>
      </c>
      <c r="E45" s="14">
        <v>27</v>
      </c>
      <c r="F45" s="14">
        <v>9</v>
      </c>
      <c r="G45" s="14">
        <v>818</v>
      </c>
      <c r="H45" s="14">
        <v>36</v>
      </c>
      <c r="I45" s="14">
        <v>9</v>
      </c>
    </row>
    <row r="46" spans="1:9" ht="12.75">
      <c r="A46" s="14" t="s">
        <v>46</v>
      </c>
      <c r="B46" s="14">
        <v>5</v>
      </c>
      <c r="C46" s="14">
        <v>0</v>
      </c>
      <c r="D46" s="14">
        <v>5</v>
      </c>
      <c r="E46" s="14">
        <v>49</v>
      </c>
      <c r="F46" s="14">
        <v>7</v>
      </c>
      <c r="G46" s="14">
        <v>1126</v>
      </c>
      <c r="H46" s="14">
        <v>66</v>
      </c>
      <c r="I46" s="14">
        <v>21</v>
      </c>
    </row>
    <row r="47" spans="1:9" ht="12.75">
      <c r="A47" s="14" t="s">
        <v>47</v>
      </c>
      <c r="B47" s="14">
        <v>1</v>
      </c>
      <c r="C47" s="14">
        <v>0</v>
      </c>
      <c r="D47" s="14">
        <v>5</v>
      </c>
      <c r="E47" s="14">
        <v>12</v>
      </c>
      <c r="F47" s="14">
        <v>9</v>
      </c>
      <c r="G47" s="14">
        <v>453</v>
      </c>
      <c r="H47" s="14">
        <v>10</v>
      </c>
      <c r="I47" s="14">
        <v>2</v>
      </c>
    </row>
    <row r="48" spans="1:9" ht="12.75">
      <c r="A48" s="14" t="s">
        <v>48</v>
      </c>
      <c r="B48" s="14">
        <v>0</v>
      </c>
      <c r="C48" s="14">
        <v>0</v>
      </c>
      <c r="D48" s="14">
        <v>8</v>
      </c>
      <c r="E48" s="14">
        <v>26</v>
      </c>
      <c r="F48" s="14">
        <v>15</v>
      </c>
      <c r="G48" s="14">
        <v>695</v>
      </c>
      <c r="H48" s="14">
        <v>31</v>
      </c>
      <c r="I48" s="14">
        <v>6</v>
      </c>
    </row>
    <row r="49" spans="1:9" ht="12.75">
      <c r="A49" s="14" t="s">
        <v>49</v>
      </c>
      <c r="B49" s="14">
        <v>0</v>
      </c>
      <c r="C49" s="14">
        <v>0</v>
      </c>
      <c r="D49" s="14">
        <v>3</v>
      </c>
      <c r="E49" s="14">
        <v>4</v>
      </c>
      <c r="F49" s="14">
        <v>4</v>
      </c>
      <c r="G49" s="14">
        <v>290</v>
      </c>
      <c r="H49" s="14">
        <v>14</v>
      </c>
      <c r="I49" s="14">
        <v>1</v>
      </c>
    </row>
    <row r="50" spans="1:9" ht="12.75">
      <c r="A50" s="14" t="s">
        <v>50</v>
      </c>
      <c r="B50" s="14">
        <v>0</v>
      </c>
      <c r="C50" s="14">
        <v>0</v>
      </c>
      <c r="D50" s="14">
        <v>12</v>
      </c>
      <c r="E50" s="14">
        <v>15</v>
      </c>
      <c r="F50" s="14">
        <v>2</v>
      </c>
      <c r="G50" s="14">
        <v>328</v>
      </c>
      <c r="H50" s="14">
        <v>15</v>
      </c>
      <c r="I50" s="14">
        <v>11</v>
      </c>
    </row>
    <row r="51" spans="1:9" ht="12" customHeight="1">
      <c r="A51" s="16" t="s">
        <v>51</v>
      </c>
      <c r="B51" s="16">
        <v>1</v>
      </c>
      <c r="C51" s="16">
        <v>1</v>
      </c>
      <c r="D51" s="16">
        <v>51</v>
      </c>
      <c r="E51" s="16">
        <v>41</v>
      </c>
      <c r="F51" s="16">
        <v>29</v>
      </c>
      <c r="G51" s="16">
        <v>717</v>
      </c>
      <c r="H51" s="16">
        <v>79</v>
      </c>
      <c r="I51" s="16">
        <v>19</v>
      </c>
    </row>
    <row r="52" spans="1:9" ht="12" customHeight="1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2" customHeight="1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2" customHeight="1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2" customHeight="1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2" customHeight="1">
      <c r="A56" s="27"/>
      <c r="B56" s="27"/>
      <c r="C56" s="27"/>
      <c r="D56" s="27"/>
      <c r="E56" s="27"/>
      <c r="F56" s="27"/>
      <c r="G56" s="27"/>
      <c r="H56" s="27"/>
      <c r="I56" s="27"/>
    </row>
    <row r="57" spans="1:9" ht="12.75">
      <c r="A57" s="27"/>
      <c r="B57" s="27"/>
      <c r="C57" s="27"/>
      <c r="D57" s="27"/>
      <c r="E57" s="27"/>
      <c r="F57" s="27"/>
      <c r="G57" s="27"/>
      <c r="H57" s="27"/>
      <c r="I57" s="27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27"/>
    </row>
    <row r="59" spans="1:9" ht="12.75">
      <c r="A59" s="27"/>
      <c r="B59" s="27"/>
      <c r="C59" s="27"/>
      <c r="D59" s="27"/>
      <c r="E59" s="27"/>
      <c r="F59" s="27"/>
      <c r="G59" s="27"/>
      <c r="H59" s="27"/>
      <c r="I59" s="27"/>
    </row>
    <row r="60" spans="1:9" s="79" customFormat="1" ht="12" customHeight="1">
      <c r="A60" s="27"/>
      <c r="B60" s="27"/>
      <c r="C60" s="27"/>
      <c r="D60" s="27"/>
      <c r="E60" s="27"/>
      <c r="F60" s="27">
        <v>18</v>
      </c>
      <c r="G60" s="27"/>
      <c r="H60" s="27"/>
      <c r="I60" s="27"/>
    </row>
    <row r="61" spans="1:9" s="79" customFormat="1" ht="12" customHeight="1">
      <c r="A61" s="27"/>
      <c r="B61" s="27"/>
      <c r="C61" s="27"/>
      <c r="D61" s="27"/>
      <c r="E61" s="27"/>
      <c r="F61" s="27"/>
      <c r="G61" s="27"/>
      <c r="I61" s="27"/>
    </row>
    <row r="62" spans="1:9" s="79" customFormat="1" ht="12" customHeight="1">
      <c r="A62" s="89" t="s">
        <v>247</v>
      </c>
      <c r="B62" s="27"/>
      <c r="C62" s="27"/>
      <c r="D62" s="27"/>
      <c r="E62" s="27"/>
      <c r="F62" s="27"/>
      <c r="G62" s="27"/>
      <c r="H62" s="10" t="s">
        <v>207</v>
      </c>
      <c r="I62" s="27"/>
    </row>
    <row r="63" spans="1:9" s="79" customFormat="1" ht="12" customHeight="1">
      <c r="A63" s="32"/>
      <c r="B63" s="30" t="s">
        <v>99</v>
      </c>
      <c r="C63" s="28" t="s">
        <v>100</v>
      </c>
      <c r="D63" s="30" t="s">
        <v>101</v>
      </c>
      <c r="E63" s="28" t="s">
        <v>102</v>
      </c>
      <c r="F63" s="30" t="s">
        <v>103</v>
      </c>
      <c r="G63" s="30" t="s">
        <v>104</v>
      </c>
      <c r="H63" s="28" t="s">
        <v>105</v>
      </c>
      <c r="I63" s="30" t="s">
        <v>106</v>
      </c>
    </row>
    <row r="64" spans="1:9" s="79" customFormat="1" ht="12" customHeight="1">
      <c r="A64" s="13" t="s">
        <v>52</v>
      </c>
      <c r="B64" s="33">
        <v>19</v>
      </c>
      <c r="C64" s="34">
        <v>21</v>
      </c>
      <c r="D64" s="33">
        <v>487</v>
      </c>
      <c r="E64" s="34">
        <v>348</v>
      </c>
      <c r="F64" s="33">
        <v>446</v>
      </c>
      <c r="G64" s="34">
        <v>21408</v>
      </c>
      <c r="H64" s="33">
        <v>827</v>
      </c>
      <c r="I64" s="33">
        <v>110</v>
      </c>
    </row>
    <row r="65" spans="1:9" s="79" customFormat="1" ht="12" customHeight="1">
      <c r="A65" s="14" t="s">
        <v>53</v>
      </c>
      <c r="B65" s="15">
        <v>1</v>
      </c>
      <c r="C65" s="15">
        <v>0</v>
      </c>
      <c r="D65" s="15">
        <v>0</v>
      </c>
      <c r="E65" s="15">
        <v>37</v>
      </c>
      <c r="F65" s="15">
        <v>50</v>
      </c>
      <c r="G65" s="15">
        <v>876</v>
      </c>
      <c r="H65" s="15">
        <v>40</v>
      </c>
      <c r="I65" s="15">
        <v>5</v>
      </c>
    </row>
    <row r="66" spans="1:9" s="79" customFormat="1" ht="12" customHeight="1">
      <c r="A66" s="14" t="s">
        <v>54</v>
      </c>
      <c r="B66" s="14">
        <v>1</v>
      </c>
      <c r="C66" s="14">
        <v>1</v>
      </c>
      <c r="D66" s="14">
        <v>6</v>
      </c>
      <c r="E66" s="14">
        <v>9</v>
      </c>
      <c r="F66" s="14">
        <v>16</v>
      </c>
      <c r="G66" s="14">
        <v>306</v>
      </c>
      <c r="H66" s="14">
        <v>18</v>
      </c>
      <c r="I66" s="14">
        <v>2</v>
      </c>
    </row>
    <row r="67" spans="1:9" s="79" customFormat="1" ht="12" customHeight="1">
      <c r="A67" s="14" t="s">
        <v>55</v>
      </c>
      <c r="B67" s="14">
        <v>0</v>
      </c>
      <c r="C67" s="14">
        <v>0</v>
      </c>
      <c r="D67" s="14">
        <v>72</v>
      </c>
      <c r="E67" s="14">
        <v>18</v>
      </c>
      <c r="F67" s="14">
        <v>13</v>
      </c>
      <c r="G67" s="14">
        <v>1256</v>
      </c>
      <c r="H67" s="14">
        <v>53</v>
      </c>
      <c r="I67" s="14">
        <v>10</v>
      </c>
    </row>
    <row r="68" spans="1:9" ht="12.75">
      <c r="A68" s="14" t="s">
        <v>56</v>
      </c>
      <c r="B68" s="14">
        <v>1</v>
      </c>
      <c r="C68" s="14">
        <v>1</v>
      </c>
      <c r="D68" s="14">
        <v>4</v>
      </c>
      <c r="E68" s="14">
        <v>15</v>
      </c>
      <c r="F68" s="14">
        <v>27</v>
      </c>
      <c r="G68" s="14">
        <v>828</v>
      </c>
      <c r="H68" s="14">
        <v>57</v>
      </c>
      <c r="I68" s="14">
        <v>3</v>
      </c>
    </row>
    <row r="69" spans="1:9" s="79" customFormat="1" ht="12" customHeight="1">
      <c r="A69" s="14" t="s">
        <v>57</v>
      </c>
      <c r="B69" s="14">
        <v>0</v>
      </c>
      <c r="C69" s="14">
        <v>0</v>
      </c>
      <c r="D69" s="14">
        <v>1</v>
      </c>
      <c r="E69" s="14">
        <v>9</v>
      </c>
      <c r="F69" s="14">
        <v>1</v>
      </c>
      <c r="G69" s="14">
        <v>752</v>
      </c>
      <c r="H69" s="14">
        <v>39</v>
      </c>
      <c r="I69" s="14">
        <v>1</v>
      </c>
    </row>
    <row r="70" spans="1:9" s="79" customFormat="1" ht="12" customHeight="1">
      <c r="A70" s="14" t="s">
        <v>58</v>
      </c>
      <c r="B70" s="14">
        <v>1</v>
      </c>
      <c r="C70" s="14">
        <v>7</v>
      </c>
      <c r="D70" s="14">
        <v>57</v>
      </c>
      <c r="E70" s="14">
        <v>47</v>
      </c>
      <c r="F70" s="14">
        <v>39</v>
      </c>
      <c r="G70" s="14">
        <v>2530</v>
      </c>
      <c r="H70" s="14">
        <v>96</v>
      </c>
      <c r="I70" s="14">
        <v>12</v>
      </c>
    </row>
    <row r="71" spans="1:9" s="29" customFormat="1" ht="12.75">
      <c r="A71" s="14" t="s">
        <v>59</v>
      </c>
      <c r="B71" s="14">
        <v>1</v>
      </c>
      <c r="C71" s="14">
        <v>0</v>
      </c>
      <c r="D71" s="14">
        <v>1</v>
      </c>
      <c r="E71" s="14">
        <v>20</v>
      </c>
      <c r="F71" s="14">
        <v>31</v>
      </c>
      <c r="G71" s="14">
        <v>804</v>
      </c>
      <c r="H71" s="14">
        <v>53</v>
      </c>
      <c r="I71" s="14">
        <v>5</v>
      </c>
    </row>
    <row r="72" spans="1:9" ht="12.75">
      <c r="A72" s="14" t="s">
        <v>60</v>
      </c>
      <c r="B72" s="14">
        <v>3</v>
      </c>
      <c r="C72" s="14">
        <v>0</v>
      </c>
      <c r="D72" s="14">
        <v>46</v>
      </c>
      <c r="E72" s="14">
        <v>23</v>
      </c>
      <c r="F72" s="14">
        <v>74</v>
      </c>
      <c r="G72" s="14">
        <v>2900</v>
      </c>
      <c r="H72" s="14">
        <v>51</v>
      </c>
      <c r="I72" s="14">
        <v>9</v>
      </c>
    </row>
    <row r="73" spans="1:9" ht="12.75">
      <c r="A73" s="14" t="s">
        <v>61</v>
      </c>
      <c r="B73" s="14">
        <v>6</v>
      </c>
      <c r="C73" s="14">
        <v>4</v>
      </c>
      <c r="D73" s="14">
        <v>193</v>
      </c>
      <c r="E73" s="14">
        <v>56</v>
      </c>
      <c r="F73" s="14">
        <v>72</v>
      </c>
      <c r="G73" s="14">
        <v>6549</v>
      </c>
      <c r="H73" s="14">
        <v>172</v>
      </c>
      <c r="I73" s="14">
        <v>15</v>
      </c>
    </row>
    <row r="74" spans="1:9" ht="12.75">
      <c r="A74" s="14" t="s">
        <v>62</v>
      </c>
      <c r="B74" s="14">
        <v>2</v>
      </c>
      <c r="C74" s="14">
        <v>4</v>
      </c>
      <c r="D74" s="14">
        <v>11</v>
      </c>
      <c r="E74" s="14">
        <v>48</v>
      </c>
      <c r="F74" s="14">
        <v>37</v>
      </c>
      <c r="G74" s="14">
        <v>2591</v>
      </c>
      <c r="H74" s="14">
        <v>119</v>
      </c>
      <c r="I74" s="14">
        <v>26</v>
      </c>
    </row>
    <row r="75" spans="1:9" ht="12.75">
      <c r="A75" s="14" t="s">
        <v>63</v>
      </c>
      <c r="B75" s="14">
        <v>1</v>
      </c>
      <c r="C75" s="14">
        <v>1</v>
      </c>
      <c r="D75" s="14">
        <v>19</v>
      </c>
      <c r="E75" s="14">
        <v>24</v>
      </c>
      <c r="F75" s="14">
        <v>32</v>
      </c>
      <c r="G75" s="14">
        <v>640</v>
      </c>
      <c r="H75" s="14">
        <v>43</v>
      </c>
      <c r="I75" s="14">
        <v>7</v>
      </c>
    </row>
    <row r="76" spans="1:9" ht="12.75">
      <c r="A76" s="14" t="s">
        <v>64</v>
      </c>
      <c r="B76" s="14">
        <v>1</v>
      </c>
      <c r="C76" s="14">
        <v>0</v>
      </c>
      <c r="D76" s="14">
        <v>64</v>
      </c>
      <c r="E76" s="14">
        <v>11</v>
      </c>
      <c r="F76" s="14">
        <v>26</v>
      </c>
      <c r="G76" s="14">
        <v>575</v>
      </c>
      <c r="H76" s="14">
        <v>55</v>
      </c>
      <c r="I76" s="14">
        <v>11</v>
      </c>
    </row>
    <row r="77" spans="1:9" ht="12.75">
      <c r="A77" s="14" t="s">
        <v>65</v>
      </c>
      <c r="B77" s="16">
        <v>1</v>
      </c>
      <c r="C77" s="16">
        <v>3</v>
      </c>
      <c r="D77" s="16">
        <v>13</v>
      </c>
      <c r="E77" s="16">
        <v>31</v>
      </c>
      <c r="F77" s="16">
        <v>28</v>
      </c>
      <c r="G77" s="16">
        <v>801</v>
      </c>
      <c r="H77" s="16">
        <v>31</v>
      </c>
      <c r="I77" s="16">
        <v>4</v>
      </c>
    </row>
    <row r="78" spans="1:9" ht="12.75">
      <c r="A78" s="13" t="s">
        <v>66</v>
      </c>
      <c r="B78" s="14">
        <v>22</v>
      </c>
      <c r="C78" s="14">
        <v>22</v>
      </c>
      <c r="D78" s="14">
        <v>592</v>
      </c>
      <c r="E78" s="14">
        <v>470</v>
      </c>
      <c r="F78" s="14">
        <v>250</v>
      </c>
      <c r="G78" s="14">
        <v>20083</v>
      </c>
      <c r="H78" s="14">
        <v>683</v>
      </c>
      <c r="I78" s="14">
        <v>140</v>
      </c>
    </row>
    <row r="79" spans="1:9" ht="12.75">
      <c r="A79" s="15" t="s">
        <v>67</v>
      </c>
      <c r="B79" s="15">
        <v>1</v>
      </c>
      <c r="C79" s="15">
        <v>0</v>
      </c>
      <c r="D79" s="15">
        <v>3</v>
      </c>
      <c r="E79" s="15">
        <v>79</v>
      </c>
      <c r="F79" s="15">
        <v>21</v>
      </c>
      <c r="G79" s="15">
        <v>1848</v>
      </c>
      <c r="H79" s="15">
        <v>52</v>
      </c>
      <c r="I79" s="15">
        <v>14</v>
      </c>
    </row>
    <row r="80" spans="1:9" ht="12.75">
      <c r="A80" s="14" t="s">
        <v>68</v>
      </c>
      <c r="B80" s="14">
        <v>1</v>
      </c>
      <c r="C80" s="14">
        <v>0</v>
      </c>
      <c r="D80" s="14">
        <v>20</v>
      </c>
      <c r="E80" s="14">
        <v>25</v>
      </c>
      <c r="F80" s="14">
        <v>17</v>
      </c>
      <c r="G80" s="14">
        <v>998</v>
      </c>
      <c r="H80" s="14">
        <v>68</v>
      </c>
      <c r="I80" s="14">
        <v>13</v>
      </c>
    </row>
    <row r="81" spans="1:9" ht="12.75">
      <c r="A81" s="14" t="s">
        <v>69</v>
      </c>
      <c r="B81" s="14">
        <v>3</v>
      </c>
      <c r="C81" s="14">
        <v>15</v>
      </c>
      <c r="D81" s="14">
        <v>107</v>
      </c>
      <c r="E81" s="14">
        <v>22</v>
      </c>
      <c r="F81" s="14">
        <v>22</v>
      </c>
      <c r="G81" s="14">
        <v>3613</v>
      </c>
      <c r="H81" s="14">
        <v>60</v>
      </c>
      <c r="I81" s="14">
        <v>12</v>
      </c>
    </row>
    <row r="82" spans="1:9" ht="12.75">
      <c r="A82" s="14" t="s">
        <v>70</v>
      </c>
      <c r="B82" s="14">
        <v>3</v>
      </c>
      <c r="C82" s="14">
        <v>0</v>
      </c>
      <c r="D82" s="14">
        <v>101</v>
      </c>
      <c r="E82" s="14">
        <v>23</v>
      </c>
      <c r="F82" s="14">
        <v>3</v>
      </c>
      <c r="G82" s="14">
        <v>637</v>
      </c>
      <c r="H82" s="14">
        <v>20</v>
      </c>
      <c r="I82" s="14">
        <v>3</v>
      </c>
    </row>
    <row r="83" spans="1:9" ht="12.75">
      <c r="A83" s="14" t="s">
        <v>71</v>
      </c>
      <c r="B83" s="14">
        <v>0</v>
      </c>
      <c r="C83" s="14">
        <v>0</v>
      </c>
      <c r="D83" s="14">
        <v>1</v>
      </c>
      <c r="E83" s="14">
        <v>12</v>
      </c>
      <c r="F83" s="14">
        <v>7</v>
      </c>
      <c r="G83" s="14">
        <v>507</v>
      </c>
      <c r="H83" s="14">
        <v>8</v>
      </c>
      <c r="I83" s="14">
        <v>5</v>
      </c>
    </row>
    <row r="84" spans="1:9" ht="12.75">
      <c r="A84" s="14" t="s">
        <v>72</v>
      </c>
      <c r="B84" s="14">
        <v>3</v>
      </c>
      <c r="C84" s="14">
        <v>3</v>
      </c>
      <c r="D84" s="14">
        <v>51</v>
      </c>
      <c r="E84" s="14">
        <v>33</v>
      </c>
      <c r="F84" s="14">
        <v>33</v>
      </c>
      <c r="G84" s="14">
        <v>1328</v>
      </c>
      <c r="H84" s="14">
        <v>104</v>
      </c>
      <c r="I84" s="14">
        <v>15</v>
      </c>
    </row>
    <row r="85" spans="1:9" ht="12.75">
      <c r="A85" s="14" t="s">
        <v>73</v>
      </c>
      <c r="B85" s="14">
        <v>6</v>
      </c>
      <c r="C85" s="14">
        <v>3</v>
      </c>
      <c r="D85" s="14">
        <v>101</v>
      </c>
      <c r="E85" s="14">
        <v>96</v>
      </c>
      <c r="F85" s="14">
        <v>55</v>
      </c>
      <c r="G85" s="14">
        <v>3893</v>
      </c>
      <c r="H85" s="14">
        <v>195</v>
      </c>
      <c r="I85" s="14">
        <v>38</v>
      </c>
    </row>
    <row r="86" spans="1:9" ht="12.75">
      <c r="A86" s="14" t="s">
        <v>74</v>
      </c>
      <c r="B86" s="14">
        <v>1</v>
      </c>
      <c r="C86" s="14">
        <v>0</v>
      </c>
      <c r="D86" s="14">
        <v>109</v>
      </c>
      <c r="E86" s="14">
        <v>37</v>
      </c>
      <c r="F86" s="14">
        <v>19</v>
      </c>
      <c r="G86" s="14">
        <v>1651</v>
      </c>
      <c r="H86" s="14">
        <v>37</v>
      </c>
      <c r="I86" s="14">
        <v>2</v>
      </c>
    </row>
    <row r="87" spans="1:9" ht="12.75">
      <c r="A87" s="14" t="s">
        <v>75</v>
      </c>
      <c r="B87" s="14">
        <v>1</v>
      </c>
      <c r="C87" s="14">
        <v>0</v>
      </c>
      <c r="D87" s="14">
        <v>65</v>
      </c>
      <c r="E87" s="14">
        <v>21</v>
      </c>
      <c r="F87" s="14">
        <v>5</v>
      </c>
      <c r="G87" s="14">
        <v>820</v>
      </c>
      <c r="H87" s="14">
        <v>36</v>
      </c>
      <c r="I87" s="14">
        <v>13</v>
      </c>
    </row>
    <row r="88" spans="1:9" ht="12.75">
      <c r="A88" s="14" t="s">
        <v>76</v>
      </c>
      <c r="B88" s="14">
        <v>1</v>
      </c>
      <c r="C88" s="14">
        <v>0</v>
      </c>
      <c r="D88" s="14">
        <v>1</v>
      </c>
      <c r="E88" s="14">
        <v>13</v>
      </c>
      <c r="F88" s="14">
        <v>18</v>
      </c>
      <c r="G88" s="14">
        <v>849</v>
      </c>
      <c r="H88" s="14">
        <v>16</v>
      </c>
      <c r="I88" s="14">
        <v>3</v>
      </c>
    </row>
    <row r="89" spans="1:9" ht="12.75">
      <c r="A89" s="14" t="s">
        <v>77</v>
      </c>
      <c r="B89" s="14">
        <v>0</v>
      </c>
      <c r="C89" s="14">
        <v>1</v>
      </c>
      <c r="D89" s="14">
        <v>21</v>
      </c>
      <c r="E89" s="14">
        <v>51</v>
      </c>
      <c r="F89" s="14">
        <v>7</v>
      </c>
      <c r="G89" s="14">
        <v>436</v>
      </c>
      <c r="H89" s="14">
        <v>6</v>
      </c>
      <c r="I89" s="14">
        <v>1</v>
      </c>
    </row>
    <row r="90" spans="1:9" ht="12.75">
      <c r="A90" s="14" t="s">
        <v>78</v>
      </c>
      <c r="B90" s="14">
        <v>0</v>
      </c>
      <c r="C90" s="14">
        <v>0</v>
      </c>
      <c r="D90" s="14">
        <v>1</v>
      </c>
      <c r="E90" s="14">
        <v>15</v>
      </c>
      <c r="F90" s="14">
        <v>9</v>
      </c>
      <c r="G90" s="14">
        <v>914</v>
      </c>
      <c r="H90" s="14">
        <v>22</v>
      </c>
      <c r="I90" s="14">
        <v>8</v>
      </c>
    </row>
    <row r="91" spans="1:9" ht="12.75">
      <c r="A91" s="16" t="s">
        <v>79</v>
      </c>
      <c r="B91" s="16">
        <v>2</v>
      </c>
      <c r="C91" s="16">
        <v>0</v>
      </c>
      <c r="D91" s="16">
        <v>11</v>
      </c>
      <c r="E91" s="16">
        <v>43</v>
      </c>
      <c r="F91" s="16">
        <v>34</v>
      </c>
      <c r="G91" s="16">
        <v>2589</v>
      </c>
      <c r="H91" s="16">
        <v>59</v>
      </c>
      <c r="I91" s="16">
        <v>13</v>
      </c>
    </row>
    <row r="92" spans="1:9" ht="12.75">
      <c r="A92" s="13" t="s">
        <v>80</v>
      </c>
      <c r="B92" s="14">
        <v>30</v>
      </c>
      <c r="C92" s="14">
        <v>35</v>
      </c>
      <c r="D92" s="14">
        <v>610</v>
      </c>
      <c r="E92" s="14">
        <v>616</v>
      </c>
      <c r="F92" s="14">
        <v>473</v>
      </c>
      <c r="G92" s="14">
        <v>20437</v>
      </c>
      <c r="H92" s="14">
        <v>670</v>
      </c>
      <c r="I92" s="14">
        <v>66</v>
      </c>
    </row>
    <row r="93" spans="1:9" ht="12.75">
      <c r="A93" s="14" t="s">
        <v>81</v>
      </c>
      <c r="B93" s="15">
        <v>0</v>
      </c>
      <c r="C93" s="15">
        <v>4</v>
      </c>
      <c r="D93" s="15">
        <v>8</v>
      </c>
      <c r="E93" s="15">
        <v>4</v>
      </c>
      <c r="F93" s="15">
        <v>11</v>
      </c>
      <c r="G93" s="15">
        <v>962</v>
      </c>
      <c r="H93" s="15">
        <v>36</v>
      </c>
      <c r="I93" s="15">
        <v>1</v>
      </c>
    </row>
    <row r="94" spans="1:9" ht="12.75">
      <c r="A94" s="14" t="s">
        <v>82</v>
      </c>
      <c r="B94" s="14">
        <v>1</v>
      </c>
      <c r="C94" s="14">
        <v>0</v>
      </c>
      <c r="D94" s="14">
        <v>1</v>
      </c>
      <c r="E94" s="14">
        <v>66</v>
      </c>
      <c r="F94" s="14">
        <v>47</v>
      </c>
      <c r="G94" s="14">
        <v>453</v>
      </c>
      <c r="H94" s="14">
        <v>97</v>
      </c>
      <c r="I94" s="14">
        <v>14</v>
      </c>
    </row>
    <row r="95" spans="1:9" ht="12.75">
      <c r="A95" s="14" t="s">
        <v>83</v>
      </c>
      <c r="B95" s="14">
        <v>1</v>
      </c>
      <c r="C95" s="14">
        <v>1</v>
      </c>
      <c r="D95" s="14">
        <v>18</v>
      </c>
      <c r="E95" s="14">
        <v>61</v>
      </c>
      <c r="F95" s="14">
        <v>75</v>
      </c>
      <c r="G95" s="14">
        <v>673</v>
      </c>
      <c r="H95" s="14">
        <v>40</v>
      </c>
      <c r="I95" s="14">
        <v>1</v>
      </c>
    </row>
    <row r="96" spans="1:9" ht="12.75">
      <c r="A96" s="14" t="s">
        <v>84</v>
      </c>
      <c r="B96" s="14">
        <v>0</v>
      </c>
      <c r="C96" s="14">
        <v>9</v>
      </c>
      <c r="D96" s="14">
        <v>18</v>
      </c>
      <c r="E96" s="14">
        <v>30</v>
      </c>
      <c r="F96" s="14">
        <v>33</v>
      </c>
      <c r="G96" s="14">
        <v>181</v>
      </c>
      <c r="H96" s="14">
        <v>32</v>
      </c>
      <c r="I96" s="14">
        <v>4</v>
      </c>
    </row>
    <row r="97" spans="1:9" ht="12.75">
      <c r="A97" s="14" t="s">
        <v>85</v>
      </c>
      <c r="B97" s="14">
        <v>7</v>
      </c>
      <c r="C97" s="14">
        <v>3</v>
      </c>
      <c r="D97" s="14">
        <v>26</v>
      </c>
      <c r="E97" s="14">
        <v>50</v>
      </c>
      <c r="F97" s="14">
        <v>30</v>
      </c>
      <c r="G97" s="14">
        <v>337</v>
      </c>
      <c r="H97" s="14">
        <v>33</v>
      </c>
      <c r="I97" s="14">
        <v>8</v>
      </c>
    </row>
    <row r="98" spans="1:9" ht="12.75">
      <c r="A98" s="14" t="s">
        <v>86</v>
      </c>
      <c r="B98" s="14">
        <v>6</v>
      </c>
      <c r="C98" s="14">
        <v>2</v>
      </c>
      <c r="D98" s="14">
        <v>296</v>
      </c>
      <c r="E98" s="14">
        <v>52</v>
      </c>
      <c r="F98" s="14">
        <v>38</v>
      </c>
      <c r="G98" s="14">
        <v>2716</v>
      </c>
      <c r="H98" s="14">
        <v>93</v>
      </c>
      <c r="I98" s="14">
        <v>4</v>
      </c>
    </row>
    <row r="99" spans="1:9" ht="12.75">
      <c r="A99" s="14" t="s">
        <v>87</v>
      </c>
      <c r="B99" s="14">
        <v>6</v>
      </c>
      <c r="C99" s="14">
        <v>4</v>
      </c>
      <c r="D99" s="14">
        <v>118</v>
      </c>
      <c r="E99" s="14">
        <v>144</v>
      </c>
      <c r="F99" s="14">
        <v>46</v>
      </c>
      <c r="G99" s="14">
        <v>2742</v>
      </c>
      <c r="H99" s="14">
        <v>89</v>
      </c>
      <c r="I99" s="14">
        <v>4</v>
      </c>
    </row>
    <row r="100" spans="1:9" ht="12.75">
      <c r="A100" s="14" t="s">
        <v>88</v>
      </c>
      <c r="B100" s="14">
        <v>1</v>
      </c>
      <c r="C100" s="14">
        <v>2</v>
      </c>
      <c r="D100" s="14">
        <v>15</v>
      </c>
      <c r="E100" s="14">
        <v>35</v>
      </c>
      <c r="F100" s="14">
        <v>42</v>
      </c>
      <c r="G100" s="14">
        <v>3243</v>
      </c>
      <c r="H100" s="14">
        <v>95</v>
      </c>
      <c r="I100" s="14">
        <v>7</v>
      </c>
    </row>
    <row r="101" spans="1:9" ht="12.75">
      <c r="A101" s="14" t="s">
        <v>89</v>
      </c>
      <c r="B101" s="14">
        <v>1</v>
      </c>
      <c r="C101" s="14">
        <v>1</v>
      </c>
      <c r="D101" s="14">
        <v>15</v>
      </c>
      <c r="E101" s="14">
        <v>25</v>
      </c>
      <c r="F101" s="14">
        <v>7</v>
      </c>
      <c r="G101" s="14">
        <v>1098</v>
      </c>
      <c r="H101" s="14">
        <v>30</v>
      </c>
      <c r="I101" s="14">
        <v>0</v>
      </c>
    </row>
    <row r="102" spans="1:9" ht="12.75">
      <c r="A102" s="14" t="s">
        <v>90</v>
      </c>
      <c r="B102" s="14">
        <v>0</v>
      </c>
      <c r="C102" s="14">
        <v>4</v>
      </c>
      <c r="D102" s="14">
        <v>39</v>
      </c>
      <c r="E102" s="14">
        <v>70</v>
      </c>
      <c r="F102" s="14">
        <v>64</v>
      </c>
      <c r="G102" s="14">
        <v>2473</v>
      </c>
      <c r="H102" s="14">
        <v>62</v>
      </c>
      <c r="I102" s="14">
        <v>13</v>
      </c>
    </row>
    <row r="103" spans="1:9" ht="12.75">
      <c r="A103" s="16" t="s">
        <v>91</v>
      </c>
      <c r="B103" s="16">
        <v>7</v>
      </c>
      <c r="C103" s="16">
        <v>5</v>
      </c>
      <c r="D103" s="16">
        <v>56</v>
      </c>
      <c r="E103" s="16">
        <v>79</v>
      </c>
      <c r="F103" s="16">
        <v>80</v>
      </c>
      <c r="G103" s="16">
        <v>5559</v>
      </c>
      <c r="H103" s="16">
        <v>63</v>
      </c>
      <c r="I103" s="16">
        <v>10</v>
      </c>
    </row>
    <row r="107" ht="12.75">
      <c r="A107" s="10" t="s">
        <v>249</v>
      </c>
    </row>
    <row r="108" ht="12.75">
      <c r="A108" s="10" t="s">
        <v>250</v>
      </c>
    </row>
    <row r="109" ht="12.75">
      <c r="A109" s="10" t="s">
        <v>251</v>
      </c>
    </row>
    <row r="110" ht="12.75">
      <c r="A110" s="10" t="s">
        <v>252</v>
      </c>
    </row>
    <row r="111" ht="12.75">
      <c r="A111" s="3" t="s">
        <v>107</v>
      </c>
    </row>
    <row r="112" ht="12.75">
      <c r="A112" s="10" t="s">
        <v>253</v>
      </c>
    </row>
    <row r="113" ht="12.75">
      <c r="A113" s="10" t="s">
        <v>254</v>
      </c>
    </row>
    <row r="114" ht="12.75">
      <c r="A114" s="10" t="s">
        <v>255</v>
      </c>
    </row>
    <row r="115" ht="12.75">
      <c r="A115" s="10" t="s">
        <v>256</v>
      </c>
    </row>
    <row r="116" ht="12.75">
      <c r="A116" s="10" t="s">
        <v>257</v>
      </c>
    </row>
    <row r="237" spans="2:9" ht="12.75">
      <c r="B237" s="29"/>
      <c r="C237" s="29"/>
      <c r="D237" s="29"/>
      <c r="E237" s="29"/>
      <c r="F237" s="29"/>
      <c r="G237" s="29"/>
      <c r="H237" s="29"/>
      <c r="I237" s="29"/>
    </row>
    <row r="238" spans="2:9" ht="12.75">
      <c r="B238" s="29"/>
      <c r="C238" s="29"/>
      <c r="D238" s="29"/>
      <c r="E238" s="29"/>
      <c r="F238" s="29"/>
      <c r="G238" s="29"/>
      <c r="H238" s="29"/>
      <c r="I238" s="29"/>
    </row>
    <row r="239" spans="2:9" ht="12.75">
      <c r="B239" s="29"/>
      <c r="C239" s="29"/>
      <c r="D239" s="29"/>
      <c r="E239" s="29"/>
      <c r="F239" s="29"/>
      <c r="G239" s="29"/>
      <c r="H239" s="29"/>
      <c r="I239" s="29"/>
    </row>
    <row r="240" spans="2:9" ht="12.75">
      <c r="B240" s="29"/>
      <c r="C240" s="29"/>
      <c r="D240" s="29"/>
      <c r="E240" s="29"/>
      <c r="F240" s="29"/>
      <c r="G240" s="29"/>
      <c r="H240" s="29"/>
      <c r="I240" s="29"/>
    </row>
    <row r="241" spans="2:9" ht="12.75">
      <c r="B241" s="29"/>
      <c r="C241" s="29"/>
      <c r="D241" s="29"/>
      <c r="E241" s="29"/>
      <c r="F241" s="29"/>
      <c r="G241" s="29"/>
      <c r="H241" s="29"/>
      <c r="I241" s="29"/>
    </row>
    <row r="242" spans="2:9" ht="12.75">
      <c r="B242" s="29"/>
      <c r="C242" s="29"/>
      <c r="D242" s="29"/>
      <c r="E242" s="29"/>
      <c r="F242" s="29"/>
      <c r="G242" s="29"/>
      <c r="H242" s="29"/>
      <c r="I242" s="29"/>
    </row>
    <row r="243" spans="2:9" ht="12.75">
      <c r="B243" s="29"/>
      <c r="C243" s="29"/>
      <c r="D243" s="29"/>
      <c r="E243" s="29"/>
      <c r="F243" s="29"/>
      <c r="G243" s="29"/>
      <c r="H243" s="29"/>
      <c r="I243" s="29"/>
    </row>
    <row r="244" spans="2:9" ht="12.75">
      <c r="B244" s="29"/>
      <c r="C244" s="29"/>
      <c r="D244" s="29"/>
      <c r="E244" s="29"/>
      <c r="F244" s="29"/>
      <c r="G244" s="29"/>
      <c r="H244" s="29"/>
      <c r="I244" s="29"/>
    </row>
    <row r="245" spans="2:9" ht="12.75">
      <c r="B245" s="29"/>
      <c r="C245" s="29"/>
      <c r="D245" s="29"/>
      <c r="E245" s="29"/>
      <c r="F245" s="29"/>
      <c r="G245" s="29"/>
      <c r="H245" s="29"/>
      <c r="I245" s="29"/>
    </row>
    <row r="246" spans="2:9" ht="12.75">
      <c r="B246" s="29"/>
      <c r="C246" s="29"/>
      <c r="D246" s="29"/>
      <c r="E246" s="29"/>
      <c r="F246" s="29"/>
      <c r="G246" s="29"/>
      <c r="H246" s="29"/>
      <c r="I246" s="29"/>
    </row>
    <row r="247" spans="2:9" ht="12.75">
      <c r="B247" s="29"/>
      <c r="C247" s="29"/>
      <c r="D247" s="29"/>
      <c r="E247" s="29"/>
      <c r="F247" s="29"/>
      <c r="G247" s="29"/>
      <c r="H247" s="29"/>
      <c r="I247" s="29"/>
    </row>
    <row r="248" spans="2:9" ht="12.75">
      <c r="B248" s="29"/>
      <c r="C248" s="29"/>
      <c r="D248" s="29"/>
      <c r="E248" s="29"/>
      <c r="F248" s="29"/>
      <c r="G248" s="29"/>
      <c r="H248" s="29"/>
      <c r="I248" s="29"/>
    </row>
    <row r="249" spans="2:9" ht="12.75">
      <c r="B249" s="29"/>
      <c r="C249" s="29"/>
      <c r="D249" s="29"/>
      <c r="E249" s="29"/>
      <c r="F249" s="29"/>
      <c r="G249" s="29"/>
      <c r="H249" s="29"/>
      <c r="I249" s="29"/>
    </row>
    <row r="250" spans="2:9" ht="12.75">
      <c r="B250" s="29"/>
      <c r="C250" s="29"/>
      <c r="D250" s="29"/>
      <c r="E250" s="29"/>
      <c r="F250" s="29"/>
      <c r="G250" s="29"/>
      <c r="H250" s="29"/>
      <c r="I250" s="29"/>
    </row>
    <row r="251" spans="2:9" ht="12.75">
      <c r="B251" s="29"/>
      <c r="C251" s="29"/>
      <c r="D251" s="29"/>
      <c r="E251" s="29"/>
      <c r="F251" s="29"/>
      <c r="G251" s="29"/>
      <c r="H251" s="29"/>
      <c r="I251" s="29"/>
    </row>
    <row r="252" spans="2:9" ht="12.75">
      <c r="B252" s="29"/>
      <c r="C252" s="29"/>
      <c r="D252" s="29"/>
      <c r="E252" s="29"/>
      <c r="F252" s="29"/>
      <c r="G252" s="29"/>
      <c r="H252" s="29"/>
      <c r="I252" s="29"/>
    </row>
    <row r="253" spans="2:9" ht="12.75">
      <c r="B253" s="29"/>
      <c r="C253" s="29"/>
      <c r="D253" s="29"/>
      <c r="E253" s="29"/>
      <c r="F253" s="29"/>
      <c r="G253" s="29"/>
      <c r="H253" s="29"/>
      <c r="I253" s="29"/>
    </row>
    <row r="254" spans="2:9" ht="12.75">
      <c r="B254" s="29"/>
      <c r="C254" s="29"/>
      <c r="D254" s="29"/>
      <c r="E254" s="29"/>
      <c r="F254" s="29"/>
      <c r="G254" s="29"/>
      <c r="H254" s="29"/>
      <c r="I254" s="29"/>
    </row>
    <row r="255" spans="2:9" ht="12.75">
      <c r="B255" s="29"/>
      <c r="C255" s="29"/>
      <c r="D255" s="29"/>
      <c r="E255" s="29"/>
      <c r="F255" s="29"/>
      <c r="G255" s="29"/>
      <c r="H255" s="29"/>
      <c r="I255" s="29"/>
    </row>
    <row r="256" spans="2:9" ht="12.75">
      <c r="B256" s="29"/>
      <c r="C256" s="29"/>
      <c r="D256" s="29"/>
      <c r="E256" s="29"/>
      <c r="F256" s="29"/>
      <c r="G256" s="29"/>
      <c r="H256" s="29"/>
      <c r="I256" s="29"/>
    </row>
    <row r="257" spans="2:9" ht="12.75">
      <c r="B257" s="29"/>
      <c r="C257" s="29"/>
      <c r="D257" s="29"/>
      <c r="E257" s="29"/>
      <c r="F257" s="29"/>
      <c r="G257" s="29"/>
      <c r="H257" s="29"/>
      <c r="I257" s="29"/>
    </row>
    <row r="258" spans="2:9" ht="12.75">
      <c r="B258" s="29"/>
      <c r="C258" s="29"/>
      <c r="D258" s="29"/>
      <c r="E258" s="29"/>
      <c r="F258" s="29"/>
      <c r="G258" s="29"/>
      <c r="H258" s="29"/>
      <c r="I258" s="29"/>
    </row>
    <row r="259" spans="2:9" ht="12.75">
      <c r="B259" s="29"/>
      <c r="C259" s="29"/>
      <c r="D259" s="29"/>
      <c r="E259" s="29"/>
      <c r="F259" s="29"/>
      <c r="G259" s="29"/>
      <c r="H259" s="29"/>
      <c r="I259" s="29"/>
    </row>
    <row r="260" spans="2:9" ht="12.75">
      <c r="B260" s="29"/>
      <c r="C260" s="29"/>
      <c r="D260" s="29"/>
      <c r="E260" s="29"/>
      <c r="F260" s="29"/>
      <c r="G260" s="29"/>
      <c r="H260" s="29"/>
      <c r="I260" s="29"/>
    </row>
    <row r="261" spans="2:9" ht="12.75">
      <c r="B261" s="29"/>
      <c r="C261" s="29"/>
      <c r="D261" s="29"/>
      <c r="E261" s="29"/>
      <c r="F261" s="29"/>
      <c r="G261" s="29"/>
      <c r="H261" s="29"/>
      <c r="I261" s="29"/>
    </row>
    <row r="262" spans="2:9" ht="12.75">
      <c r="B262" s="29"/>
      <c r="C262" s="29"/>
      <c r="D262" s="29"/>
      <c r="E262" s="29"/>
      <c r="F262" s="29"/>
      <c r="G262" s="29"/>
      <c r="H262" s="29"/>
      <c r="I262" s="29"/>
    </row>
    <row r="263" spans="2:9" ht="12.75">
      <c r="B263" s="29"/>
      <c r="C263" s="29"/>
      <c r="D263" s="29"/>
      <c r="E263" s="29"/>
      <c r="F263" s="29"/>
      <c r="G263" s="29"/>
      <c r="H263" s="29"/>
      <c r="I263" s="29"/>
    </row>
    <row r="264" spans="2:9" ht="12.75">
      <c r="B264" s="29"/>
      <c r="C264" s="29"/>
      <c r="D264" s="29"/>
      <c r="E264" s="29"/>
      <c r="F264" s="29"/>
      <c r="G264" s="29"/>
      <c r="H264" s="29"/>
      <c r="I264" s="29"/>
    </row>
    <row r="265" spans="2:9" ht="12.75">
      <c r="B265" s="29"/>
      <c r="C265" s="29"/>
      <c r="D265" s="29"/>
      <c r="E265" s="29"/>
      <c r="F265" s="29"/>
      <c r="G265" s="29"/>
      <c r="H265" s="29"/>
      <c r="I265" s="29"/>
    </row>
    <row r="266" spans="2:9" ht="12.75">
      <c r="B266" s="29"/>
      <c r="C266" s="29"/>
      <c r="D266" s="29"/>
      <c r="E266" s="29"/>
      <c r="F266" s="29"/>
      <c r="G266" s="29"/>
      <c r="H266" s="29"/>
      <c r="I266" s="29"/>
    </row>
    <row r="267" spans="2:9" ht="12.75">
      <c r="B267" s="29"/>
      <c r="C267" s="29"/>
      <c r="D267" s="29"/>
      <c r="E267" s="29"/>
      <c r="F267" s="29"/>
      <c r="G267" s="29"/>
      <c r="H267" s="29"/>
      <c r="I267" s="29"/>
    </row>
    <row r="268" spans="2:9" ht="12.75">
      <c r="B268" s="29"/>
      <c r="C268" s="29"/>
      <c r="D268" s="29"/>
      <c r="E268" s="29"/>
      <c r="F268" s="29"/>
      <c r="G268" s="29"/>
      <c r="H268" s="29"/>
      <c r="I268" s="29"/>
    </row>
    <row r="269" spans="2:9" ht="12.75">
      <c r="B269" s="29"/>
      <c r="C269" s="29"/>
      <c r="D269" s="29"/>
      <c r="E269" s="29"/>
      <c r="F269" s="29"/>
      <c r="G269" s="29"/>
      <c r="H269" s="29"/>
      <c r="I269" s="29"/>
    </row>
    <row r="270" spans="2:9" ht="12.75">
      <c r="B270" s="29"/>
      <c r="C270" s="29"/>
      <c r="D270" s="29"/>
      <c r="E270" s="29"/>
      <c r="F270" s="29"/>
      <c r="G270" s="29"/>
      <c r="H270" s="29"/>
      <c r="I270" s="29"/>
    </row>
    <row r="271" spans="2:9" ht="12.75">
      <c r="B271" s="29"/>
      <c r="C271" s="29"/>
      <c r="D271" s="29"/>
      <c r="E271" s="29"/>
      <c r="F271" s="29"/>
      <c r="G271" s="29"/>
      <c r="H271" s="29"/>
      <c r="I271" s="29"/>
    </row>
    <row r="272" spans="2:9" ht="12.75">
      <c r="B272" s="29"/>
      <c r="C272" s="29"/>
      <c r="D272" s="29"/>
      <c r="E272" s="29"/>
      <c r="F272" s="29"/>
      <c r="G272" s="29"/>
      <c r="H272" s="29"/>
      <c r="I272" s="29"/>
    </row>
    <row r="273" spans="2:9" ht="12.75">
      <c r="B273" s="29"/>
      <c r="C273" s="29"/>
      <c r="D273" s="29"/>
      <c r="E273" s="29"/>
      <c r="F273" s="29"/>
      <c r="G273" s="29"/>
      <c r="H273" s="29"/>
      <c r="I273" s="29"/>
    </row>
    <row r="274" spans="2:9" ht="12.75">
      <c r="B274" s="29"/>
      <c r="C274" s="29"/>
      <c r="D274" s="29"/>
      <c r="E274" s="29"/>
      <c r="F274" s="29"/>
      <c r="G274" s="29"/>
      <c r="H274" s="29"/>
      <c r="I274" s="29"/>
    </row>
    <row r="275" spans="2:9" ht="12.75">
      <c r="B275" s="29"/>
      <c r="C275" s="29"/>
      <c r="D275" s="29"/>
      <c r="E275" s="29"/>
      <c r="F275" s="29"/>
      <c r="G275" s="29"/>
      <c r="H275" s="29"/>
      <c r="I275" s="29"/>
    </row>
    <row r="276" spans="2:9" ht="12.75">
      <c r="B276" s="29"/>
      <c r="C276" s="29"/>
      <c r="D276" s="29"/>
      <c r="E276" s="29"/>
      <c r="F276" s="29"/>
      <c r="G276" s="29"/>
      <c r="H276" s="29"/>
      <c r="I276" s="29"/>
    </row>
    <row r="277" spans="2:9" ht="12.75">
      <c r="B277" s="29"/>
      <c r="C277" s="29"/>
      <c r="D277" s="29"/>
      <c r="E277" s="29"/>
      <c r="F277" s="29"/>
      <c r="G277" s="29"/>
      <c r="H277" s="29"/>
      <c r="I277" s="29"/>
    </row>
    <row r="278" spans="2:9" ht="12.75">
      <c r="B278" s="29"/>
      <c r="C278" s="29"/>
      <c r="D278" s="29"/>
      <c r="E278" s="29"/>
      <c r="F278" s="29"/>
      <c r="G278" s="29"/>
      <c r="H278" s="29"/>
      <c r="I278" s="29"/>
    </row>
    <row r="279" spans="2:9" ht="12.75">
      <c r="B279" s="29"/>
      <c r="C279" s="29"/>
      <c r="D279" s="29"/>
      <c r="E279" s="29"/>
      <c r="F279" s="29"/>
      <c r="G279" s="29"/>
      <c r="H279" s="29"/>
      <c r="I279" s="29"/>
    </row>
    <row r="280" spans="2:9" ht="12.75">
      <c r="B280" s="29"/>
      <c r="C280" s="29"/>
      <c r="D280" s="29"/>
      <c r="E280" s="29"/>
      <c r="F280" s="29"/>
      <c r="G280" s="29"/>
      <c r="H280" s="29"/>
      <c r="I280" s="29"/>
    </row>
    <row r="281" spans="2:9" ht="12.75">
      <c r="B281" s="29"/>
      <c r="C281" s="29"/>
      <c r="D281" s="29"/>
      <c r="E281" s="29"/>
      <c r="F281" s="29"/>
      <c r="G281" s="29"/>
      <c r="H281" s="29"/>
      <c r="I281" s="29"/>
    </row>
    <row r="282" spans="2:9" ht="12.75">
      <c r="B282" s="29"/>
      <c r="C282" s="29"/>
      <c r="D282" s="29"/>
      <c r="E282" s="29"/>
      <c r="F282" s="29"/>
      <c r="G282" s="29"/>
      <c r="H282" s="29"/>
      <c r="I282" s="29"/>
    </row>
    <row r="283" spans="2:9" ht="12.75">
      <c r="B283" s="29"/>
      <c r="C283" s="29"/>
      <c r="D283" s="29"/>
      <c r="E283" s="29"/>
      <c r="F283" s="29"/>
      <c r="G283" s="29"/>
      <c r="H283" s="29"/>
      <c r="I283" s="29"/>
    </row>
    <row r="284" spans="2:9" ht="12.75">
      <c r="B284" s="29"/>
      <c r="C284" s="29"/>
      <c r="D284" s="29"/>
      <c r="E284" s="29"/>
      <c r="F284" s="29"/>
      <c r="G284" s="29"/>
      <c r="H284" s="29"/>
      <c r="I284" s="29"/>
    </row>
    <row r="285" spans="2:9" ht="12.75">
      <c r="B285" s="29"/>
      <c r="C285" s="29"/>
      <c r="D285" s="29"/>
      <c r="E285" s="29"/>
      <c r="F285" s="29"/>
      <c r="G285" s="29"/>
      <c r="H285" s="29"/>
      <c r="I285" s="29"/>
    </row>
    <row r="286" spans="2:9" ht="12.75">
      <c r="B286" s="29"/>
      <c r="C286" s="29"/>
      <c r="D286" s="29"/>
      <c r="E286" s="29"/>
      <c r="F286" s="29"/>
      <c r="G286" s="29"/>
      <c r="H286" s="29"/>
      <c r="I286" s="29"/>
    </row>
    <row r="287" spans="2:9" ht="12.75">
      <c r="B287" s="29"/>
      <c r="C287" s="29"/>
      <c r="D287" s="29"/>
      <c r="E287" s="29"/>
      <c r="F287" s="29"/>
      <c r="G287" s="29"/>
      <c r="H287" s="29"/>
      <c r="I287" s="29"/>
    </row>
    <row r="288" spans="2:9" ht="12.75">
      <c r="B288" s="29"/>
      <c r="C288" s="29"/>
      <c r="D288" s="29"/>
      <c r="E288" s="29"/>
      <c r="F288" s="29"/>
      <c r="G288" s="29"/>
      <c r="H288" s="29"/>
      <c r="I288" s="29"/>
    </row>
    <row r="289" spans="2:9" ht="12.75">
      <c r="B289" s="29"/>
      <c r="C289" s="29"/>
      <c r="D289" s="29"/>
      <c r="E289" s="29"/>
      <c r="F289" s="29"/>
      <c r="G289" s="29"/>
      <c r="H289" s="29"/>
      <c r="I289" s="29"/>
    </row>
    <row r="290" spans="2:9" ht="12.75">
      <c r="B290" s="29"/>
      <c r="C290" s="29"/>
      <c r="D290" s="29"/>
      <c r="E290" s="29"/>
      <c r="F290" s="29"/>
      <c r="G290" s="29"/>
      <c r="H290" s="29"/>
      <c r="I290" s="29"/>
    </row>
    <row r="291" spans="2:9" ht="12.75">
      <c r="B291" s="29"/>
      <c r="C291" s="29"/>
      <c r="D291" s="29"/>
      <c r="E291" s="29"/>
      <c r="F291" s="29"/>
      <c r="G291" s="29"/>
      <c r="H291" s="29"/>
      <c r="I291" s="29"/>
    </row>
    <row r="292" spans="2:9" ht="12.75">
      <c r="B292" s="29"/>
      <c r="C292" s="29"/>
      <c r="D292" s="29"/>
      <c r="E292" s="29"/>
      <c r="F292" s="29"/>
      <c r="G292" s="29"/>
      <c r="H292" s="29"/>
      <c r="I292" s="29"/>
    </row>
    <row r="293" spans="2:9" ht="12.75">
      <c r="B293" s="29"/>
      <c r="C293" s="29"/>
      <c r="D293" s="29"/>
      <c r="E293" s="29"/>
      <c r="F293" s="29"/>
      <c r="G293" s="29"/>
      <c r="H293" s="29"/>
      <c r="I293" s="29"/>
    </row>
    <row r="294" spans="2:9" ht="12.75">
      <c r="B294" s="29"/>
      <c r="C294" s="29"/>
      <c r="D294" s="29"/>
      <c r="E294" s="29"/>
      <c r="F294" s="29"/>
      <c r="G294" s="29"/>
      <c r="H294" s="29"/>
      <c r="I294" s="29"/>
    </row>
    <row r="295" spans="2:9" ht="12.75">
      <c r="B295" s="29"/>
      <c r="C295" s="29"/>
      <c r="D295" s="29"/>
      <c r="E295" s="29"/>
      <c r="F295" s="29"/>
      <c r="G295" s="29"/>
      <c r="H295" s="29"/>
      <c r="I295" s="29"/>
    </row>
    <row r="296" spans="2:9" ht="12.75">
      <c r="B296" s="29"/>
      <c r="C296" s="29"/>
      <c r="D296" s="29"/>
      <c r="E296" s="29"/>
      <c r="F296" s="29"/>
      <c r="G296" s="29"/>
      <c r="H296" s="29"/>
      <c r="I296" s="29"/>
    </row>
    <row r="297" spans="2:9" ht="12.75">
      <c r="B297" s="29"/>
      <c r="C297" s="29"/>
      <c r="D297" s="29"/>
      <c r="E297" s="29"/>
      <c r="F297" s="29"/>
      <c r="G297" s="29"/>
      <c r="H297" s="29"/>
      <c r="I297" s="29"/>
    </row>
    <row r="298" spans="2:9" ht="12.75">
      <c r="B298" s="29"/>
      <c r="C298" s="29"/>
      <c r="D298" s="29"/>
      <c r="E298" s="29"/>
      <c r="F298" s="29"/>
      <c r="G298" s="29"/>
      <c r="H298" s="29"/>
      <c r="I298" s="29"/>
    </row>
    <row r="299" spans="2:9" ht="12.75">
      <c r="B299" s="29"/>
      <c r="C299" s="29"/>
      <c r="D299" s="29"/>
      <c r="E299" s="29"/>
      <c r="F299" s="29"/>
      <c r="G299" s="29"/>
      <c r="H299" s="29"/>
      <c r="I299" s="29"/>
    </row>
    <row r="300" spans="2:9" ht="12.75">
      <c r="B300" s="29"/>
      <c r="C300" s="29"/>
      <c r="D300" s="29"/>
      <c r="E300" s="29"/>
      <c r="F300" s="29"/>
      <c r="G300" s="29"/>
      <c r="H300" s="29"/>
      <c r="I300" s="29"/>
    </row>
    <row r="301" spans="2:9" ht="12.75">
      <c r="B301" s="29"/>
      <c r="C301" s="29"/>
      <c r="D301" s="29"/>
      <c r="E301" s="29"/>
      <c r="F301" s="29"/>
      <c r="G301" s="29"/>
      <c r="H301" s="29"/>
      <c r="I301" s="29"/>
    </row>
    <row r="302" spans="2:9" ht="12.75">
      <c r="B302" s="29"/>
      <c r="C302" s="29"/>
      <c r="D302" s="29"/>
      <c r="E302" s="29"/>
      <c r="F302" s="29"/>
      <c r="G302" s="29"/>
      <c r="H302" s="29"/>
      <c r="I302" s="29"/>
    </row>
    <row r="303" spans="2:9" ht="12.75">
      <c r="B303" s="29"/>
      <c r="C303" s="29"/>
      <c r="D303" s="29"/>
      <c r="E303" s="29"/>
      <c r="F303" s="29"/>
      <c r="G303" s="29"/>
      <c r="H303" s="29"/>
      <c r="I303" s="29"/>
    </row>
    <row r="304" spans="2:9" ht="12.75">
      <c r="B304" s="29"/>
      <c r="C304" s="29"/>
      <c r="D304" s="29"/>
      <c r="E304" s="29"/>
      <c r="F304" s="29"/>
      <c r="G304" s="29"/>
      <c r="H304" s="29"/>
      <c r="I304" s="29"/>
    </row>
    <row r="305" spans="2:9" ht="12.75">
      <c r="B305" s="29"/>
      <c r="C305" s="29"/>
      <c r="D305" s="29"/>
      <c r="E305" s="29"/>
      <c r="F305" s="29"/>
      <c r="G305" s="29"/>
      <c r="H305" s="29"/>
      <c r="I305" s="29"/>
    </row>
    <row r="306" spans="2:9" ht="12.75">
      <c r="B306" s="29"/>
      <c r="C306" s="29"/>
      <c r="D306" s="29"/>
      <c r="E306" s="29"/>
      <c r="F306" s="29"/>
      <c r="G306" s="29"/>
      <c r="H306" s="29"/>
      <c r="I306" s="29"/>
    </row>
    <row r="307" spans="2:9" ht="12.75">
      <c r="B307" s="29"/>
      <c r="C307" s="29"/>
      <c r="D307" s="29"/>
      <c r="E307" s="29"/>
      <c r="F307" s="29"/>
      <c r="G307" s="29"/>
      <c r="H307" s="29"/>
      <c r="I307" s="29"/>
    </row>
    <row r="308" spans="2:9" ht="12.75">
      <c r="B308" s="29"/>
      <c r="C308" s="29"/>
      <c r="D308" s="29"/>
      <c r="E308" s="29"/>
      <c r="F308" s="29"/>
      <c r="G308" s="29"/>
      <c r="H308" s="29"/>
      <c r="I308" s="29"/>
    </row>
    <row r="309" spans="2:9" ht="12.75">
      <c r="B309" s="29"/>
      <c r="C309" s="29"/>
      <c r="D309" s="29"/>
      <c r="E309" s="29"/>
      <c r="F309" s="29"/>
      <c r="G309" s="29"/>
      <c r="H309" s="29"/>
      <c r="I309" s="29"/>
    </row>
    <row r="310" spans="2:9" ht="12.75">
      <c r="B310" s="29"/>
      <c r="C310" s="29"/>
      <c r="D310" s="29"/>
      <c r="E310" s="29"/>
      <c r="F310" s="29"/>
      <c r="G310" s="29"/>
      <c r="H310" s="29"/>
      <c r="I310" s="29"/>
    </row>
    <row r="311" spans="2:9" ht="12.75">
      <c r="B311" s="29"/>
      <c r="C311" s="29"/>
      <c r="D311" s="29"/>
      <c r="E311" s="29"/>
      <c r="F311" s="29"/>
      <c r="G311" s="29"/>
      <c r="H311" s="29"/>
      <c r="I311" s="29"/>
    </row>
    <row r="312" spans="2:9" ht="12.75">
      <c r="B312" s="29"/>
      <c r="C312" s="29"/>
      <c r="D312" s="29"/>
      <c r="E312" s="29"/>
      <c r="F312" s="29"/>
      <c r="G312" s="29"/>
      <c r="H312" s="29"/>
      <c r="I312" s="29"/>
    </row>
    <row r="313" spans="2:9" ht="12.75">
      <c r="B313" s="29"/>
      <c r="C313" s="29"/>
      <c r="D313" s="29"/>
      <c r="E313" s="29"/>
      <c r="F313" s="29"/>
      <c r="G313" s="29"/>
      <c r="H313" s="29"/>
      <c r="I313" s="29"/>
    </row>
    <row r="314" spans="2:9" ht="12.75">
      <c r="B314" s="29"/>
      <c r="C314" s="29"/>
      <c r="D314" s="29"/>
      <c r="E314" s="29"/>
      <c r="F314" s="29"/>
      <c r="G314" s="29"/>
      <c r="H314" s="29"/>
      <c r="I314" s="29"/>
    </row>
    <row r="315" spans="2:9" ht="12.75">
      <c r="B315" s="29"/>
      <c r="C315" s="29"/>
      <c r="D315" s="29"/>
      <c r="E315" s="29"/>
      <c r="F315" s="29"/>
      <c r="G315" s="29"/>
      <c r="H315" s="29"/>
      <c r="I315" s="29"/>
    </row>
    <row r="316" spans="2:9" ht="12.75">
      <c r="B316" s="29"/>
      <c r="C316" s="29"/>
      <c r="D316" s="29"/>
      <c r="E316" s="29"/>
      <c r="F316" s="29"/>
      <c r="G316" s="29"/>
      <c r="H316" s="29"/>
      <c r="I316" s="29"/>
    </row>
    <row r="317" spans="2:9" ht="12.75">
      <c r="B317" s="29"/>
      <c r="C317" s="29"/>
      <c r="D317" s="29"/>
      <c r="E317" s="29"/>
      <c r="F317" s="29"/>
      <c r="G317" s="29"/>
      <c r="H317" s="29"/>
      <c r="I317" s="29"/>
    </row>
    <row r="318" spans="2:9" ht="12.75">
      <c r="B318" s="29"/>
      <c r="C318" s="29"/>
      <c r="D318" s="29"/>
      <c r="E318" s="29"/>
      <c r="F318" s="29"/>
      <c r="G318" s="29"/>
      <c r="H318" s="29"/>
      <c r="I318" s="29"/>
    </row>
    <row r="319" spans="2:9" ht="12.75">
      <c r="B319" s="29"/>
      <c r="C319" s="29"/>
      <c r="D319" s="29"/>
      <c r="E319" s="29"/>
      <c r="F319" s="29"/>
      <c r="G319" s="29"/>
      <c r="H319" s="29"/>
      <c r="I319" s="29"/>
    </row>
    <row r="320" spans="2:9" ht="12.75">
      <c r="B320" s="29"/>
      <c r="C320" s="29"/>
      <c r="D320" s="29"/>
      <c r="E320" s="29"/>
      <c r="F320" s="29"/>
      <c r="G320" s="29"/>
      <c r="H320" s="29"/>
      <c r="I320" s="29"/>
    </row>
    <row r="321" spans="2:9" ht="12.75">
      <c r="B321" s="29"/>
      <c r="C321" s="29"/>
      <c r="D321" s="29"/>
      <c r="E321" s="29"/>
      <c r="F321" s="29"/>
      <c r="G321" s="29"/>
      <c r="H321" s="29"/>
      <c r="I321" s="29"/>
    </row>
    <row r="322" spans="2:9" ht="12.75">
      <c r="B322" s="29"/>
      <c r="C322" s="29"/>
      <c r="D322" s="29"/>
      <c r="E322" s="29"/>
      <c r="F322" s="29"/>
      <c r="G322" s="29"/>
      <c r="H322" s="29"/>
      <c r="I322" s="29"/>
    </row>
    <row r="323" spans="2:9" ht="12.75">
      <c r="B323" s="29"/>
      <c r="C323" s="29"/>
      <c r="D323" s="29"/>
      <c r="E323" s="29"/>
      <c r="F323" s="29"/>
      <c r="G323" s="29"/>
      <c r="H323" s="29"/>
      <c r="I323" s="29"/>
    </row>
    <row r="324" spans="2:9" ht="12.75">
      <c r="B324" s="29"/>
      <c r="C324" s="29"/>
      <c r="D324" s="29"/>
      <c r="E324" s="29"/>
      <c r="F324" s="29"/>
      <c r="G324" s="29"/>
      <c r="H324" s="29"/>
      <c r="I324" s="29"/>
    </row>
    <row r="325" spans="2:9" ht="12.75">
      <c r="B325" s="29"/>
      <c r="C325" s="29"/>
      <c r="D325" s="29"/>
      <c r="E325" s="29"/>
      <c r="F325" s="29"/>
      <c r="G325" s="29"/>
      <c r="H325" s="29"/>
      <c r="I325" s="29"/>
    </row>
    <row r="326" spans="2:9" ht="12.75">
      <c r="B326" s="29"/>
      <c r="C326" s="29"/>
      <c r="D326" s="29"/>
      <c r="E326" s="29"/>
      <c r="F326" s="29"/>
      <c r="G326" s="29"/>
      <c r="H326" s="29"/>
      <c r="I326" s="29"/>
    </row>
    <row r="327" spans="2:9" ht="12.75">
      <c r="B327" s="29"/>
      <c r="C327" s="29"/>
      <c r="D327" s="29"/>
      <c r="E327" s="29"/>
      <c r="F327" s="29"/>
      <c r="G327" s="29"/>
      <c r="H327" s="29"/>
      <c r="I327" s="29"/>
    </row>
    <row r="328" spans="2:9" ht="12.75">
      <c r="B328" s="29"/>
      <c r="C328" s="29"/>
      <c r="D328" s="29"/>
      <c r="E328" s="29"/>
      <c r="F328" s="29"/>
      <c r="G328" s="29"/>
      <c r="H328" s="29"/>
      <c r="I328" s="29"/>
    </row>
    <row r="329" spans="2:9" ht="12.75">
      <c r="B329" s="29"/>
      <c r="C329" s="29"/>
      <c r="D329" s="29"/>
      <c r="E329" s="29"/>
      <c r="F329" s="29"/>
      <c r="G329" s="29"/>
      <c r="H329" s="29"/>
      <c r="I329" s="29"/>
    </row>
    <row r="330" spans="2:9" ht="12.75">
      <c r="B330" s="29"/>
      <c r="C330" s="29"/>
      <c r="D330" s="29"/>
      <c r="E330" s="29"/>
      <c r="F330" s="29"/>
      <c r="G330" s="29"/>
      <c r="H330" s="29"/>
      <c r="I330" s="29"/>
    </row>
    <row r="331" spans="2:9" ht="12.75">
      <c r="B331" s="29"/>
      <c r="C331" s="29"/>
      <c r="D331" s="29"/>
      <c r="E331" s="29"/>
      <c r="F331" s="29"/>
      <c r="G331" s="29"/>
      <c r="H331" s="29"/>
      <c r="I331" s="29"/>
    </row>
    <row r="332" spans="2:9" ht="12.75">
      <c r="B332" s="29"/>
      <c r="C332" s="29"/>
      <c r="D332" s="29"/>
      <c r="E332" s="29"/>
      <c r="F332" s="29"/>
      <c r="G332" s="29"/>
      <c r="H332" s="29"/>
      <c r="I332" s="29"/>
    </row>
    <row r="333" spans="2:9" ht="12.75">
      <c r="B333" s="29"/>
      <c r="C333" s="29"/>
      <c r="D333" s="29"/>
      <c r="E333" s="29"/>
      <c r="F333" s="29"/>
      <c r="G333" s="29"/>
      <c r="H333" s="29"/>
      <c r="I333" s="29"/>
    </row>
    <row r="334" spans="2:9" ht="12.75">
      <c r="B334" s="29"/>
      <c r="C334" s="29"/>
      <c r="D334" s="29"/>
      <c r="E334" s="29"/>
      <c r="F334" s="29"/>
      <c r="G334" s="29"/>
      <c r="H334" s="29"/>
      <c r="I334" s="29"/>
    </row>
    <row r="335" spans="2:9" ht="12.75">
      <c r="B335" s="29"/>
      <c r="C335" s="29"/>
      <c r="D335" s="29"/>
      <c r="E335" s="29"/>
      <c r="F335" s="29"/>
      <c r="G335" s="29"/>
      <c r="H335" s="29"/>
      <c r="I335" s="29"/>
    </row>
    <row r="336" spans="2:9" ht="12.75">
      <c r="B336" s="29"/>
      <c r="C336" s="29"/>
      <c r="D336" s="29"/>
      <c r="E336" s="29"/>
      <c r="F336" s="29"/>
      <c r="G336" s="29"/>
      <c r="H336" s="29"/>
      <c r="I336" s="29"/>
    </row>
    <row r="337" spans="2:9" ht="12.75">
      <c r="B337" s="29"/>
      <c r="C337" s="29"/>
      <c r="D337" s="29"/>
      <c r="E337" s="29"/>
      <c r="F337" s="29"/>
      <c r="G337" s="29"/>
      <c r="H337" s="29"/>
      <c r="I337" s="29"/>
    </row>
    <row r="338" spans="2:9" ht="12.75">
      <c r="B338" s="29"/>
      <c r="C338" s="29"/>
      <c r="D338" s="29"/>
      <c r="E338" s="29"/>
      <c r="F338" s="29"/>
      <c r="G338" s="29"/>
      <c r="H338" s="29"/>
      <c r="I338" s="29"/>
    </row>
    <row r="339" spans="2:9" ht="12.75">
      <c r="B339" s="29"/>
      <c r="C339" s="29"/>
      <c r="D339" s="29"/>
      <c r="E339" s="29"/>
      <c r="F339" s="29"/>
      <c r="G339" s="29"/>
      <c r="H339" s="29"/>
      <c r="I339" s="29"/>
    </row>
    <row r="340" spans="2:9" ht="12.75">
      <c r="B340" s="29"/>
      <c r="C340" s="29"/>
      <c r="D340" s="29"/>
      <c r="E340" s="29"/>
      <c r="F340" s="29"/>
      <c r="G340" s="29"/>
      <c r="H340" s="29"/>
      <c r="I340" s="29"/>
    </row>
    <row r="341" spans="2:9" ht="12.75">
      <c r="B341" s="29"/>
      <c r="C341" s="29"/>
      <c r="D341" s="29"/>
      <c r="E341" s="29"/>
      <c r="F341" s="29"/>
      <c r="G341" s="29"/>
      <c r="H341" s="29"/>
      <c r="I341" s="29"/>
    </row>
    <row r="342" spans="2:9" ht="12.75">
      <c r="B342" s="29"/>
      <c r="C342" s="29"/>
      <c r="D342" s="29"/>
      <c r="E342" s="29"/>
      <c r="F342" s="29"/>
      <c r="G342" s="29"/>
      <c r="H342" s="29"/>
      <c r="I342" s="29"/>
    </row>
    <row r="343" spans="2:9" ht="12.75">
      <c r="B343" s="29"/>
      <c r="C343" s="29"/>
      <c r="D343" s="29"/>
      <c r="E343" s="29"/>
      <c r="F343" s="29"/>
      <c r="G343" s="29"/>
      <c r="H343" s="29"/>
      <c r="I343" s="29"/>
    </row>
    <row r="344" spans="2:9" ht="12.75">
      <c r="B344" s="29"/>
      <c r="C344" s="29"/>
      <c r="D344" s="29"/>
      <c r="E344" s="29"/>
      <c r="F344" s="29"/>
      <c r="G344" s="29"/>
      <c r="H344" s="29"/>
      <c r="I344" s="29"/>
    </row>
    <row r="345" spans="2:9" ht="12.75">
      <c r="B345" s="29"/>
      <c r="C345" s="29"/>
      <c r="D345" s="29"/>
      <c r="E345" s="29"/>
      <c r="F345" s="29"/>
      <c r="G345" s="29"/>
      <c r="H345" s="29"/>
      <c r="I345" s="29"/>
    </row>
    <row r="346" spans="2:9" ht="12.75">
      <c r="B346" s="29"/>
      <c r="C346" s="29"/>
      <c r="D346" s="29"/>
      <c r="E346" s="29"/>
      <c r="F346" s="29"/>
      <c r="G346" s="29"/>
      <c r="H346" s="29"/>
      <c r="I346" s="29"/>
    </row>
    <row r="347" spans="2:9" ht="12.75">
      <c r="B347" s="29"/>
      <c r="C347" s="29"/>
      <c r="D347" s="29"/>
      <c r="E347" s="29"/>
      <c r="F347" s="29"/>
      <c r="G347" s="29"/>
      <c r="H347" s="29"/>
      <c r="I347" s="29"/>
    </row>
    <row r="348" spans="2:9" ht="12.75">
      <c r="B348" s="29"/>
      <c r="C348" s="29"/>
      <c r="D348" s="29"/>
      <c r="E348" s="29"/>
      <c r="F348" s="29"/>
      <c r="G348" s="29"/>
      <c r="H348" s="29"/>
      <c r="I348" s="29"/>
    </row>
    <row r="349" spans="2:9" ht="12.75">
      <c r="B349" s="29"/>
      <c r="C349" s="29"/>
      <c r="D349" s="29"/>
      <c r="E349" s="29"/>
      <c r="F349" s="29"/>
      <c r="G349" s="29"/>
      <c r="H349" s="29"/>
      <c r="I349" s="29"/>
    </row>
    <row r="350" spans="2:9" ht="12.75">
      <c r="B350" s="29"/>
      <c r="C350" s="29"/>
      <c r="D350" s="29"/>
      <c r="E350" s="29"/>
      <c r="F350" s="29"/>
      <c r="G350" s="29"/>
      <c r="H350" s="29"/>
      <c r="I350" s="29"/>
    </row>
    <row r="351" spans="2:9" ht="12.75">
      <c r="B351" s="29"/>
      <c r="C351" s="29"/>
      <c r="D351" s="29"/>
      <c r="E351" s="29"/>
      <c r="F351" s="29"/>
      <c r="G351" s="29"/>
      <c r="H351" s="29"/>
      <c r="I351" s="29"/>
    </row>
    <row r="352" spans="2:9" ht="12.75">
      <c r="B352" s="29"/>
      <c r="C352" s="29"/>
      <c r="D352" s="29"/>
      <c r="E352" s="29"/>
      <c r="F352" s="29"/>
      <c r="G352" s="29"/>
      <c r="H352" s="29"/>
      <c r="I352" s="29"/>
    </row>
    <row r="353" spans="2:9" ht="12.75">
      <c r="B353" s="29"/>
      <c r="C353" s="29"/>
      <c r="D353" s="29"/>
      <c r="E353" s="29"/>
      <c r="F353" s="29"/>
      <c r="G353" s="29"/>
      <c r="H353" s="29"/>
      <c r="I353" s="29"/>
    </row>
    <row r="354" spans="2:9" ht="12.75">
      <c r="B354" s="29"/>
      <c r="C354" s="29"/>
      <c r="D354" s="29"/>
      <c r="E354" s="29"/>
      <c r="F354" s="29"/>
      <c r="G354" s="29"/>
      <c r="H354" s="29"/>
      <c r="I354" s="29"/>
    </row>
    <row r="355" spans="2:9" ht="12.75">
      <c r="B355" s="29"/>
      <c r="C355" s="29"/>
      <c r="D355" s="29"/>
      <c r="E355" s="29"/>
      <c r="F355" s="29"/>
      <c r="G355" s="29"/>
      <c r="H355" s="29"/>
      <c r="I355" s="29"/>
    </row>
    <row r="356" spans="2:9" ht="12.75">
      <c r="B356" s="29"/>
      <c r="C356" s="29"/>
      <c r="D356" s="29"/>
      <c r="E356" s="29"/>
      <c r="F356" s="29"/>
      <c r="G356" s="29"/>
      <c r="H356" s="29"/>
      <c r="I356" s="29"/>
    </row>
    <row r="357" spans="2:9" ht="12.75">
      <c r="B357" s="29"/>
      <c r="C357" s="29"/>
      <c r="D357" s="29"/>
      <c r="E357" s="29"/>
      <c r="F357" s="29"/>
      <c r="G357" s="29"/>
      <c r="H357" s="29"/>
      <c r="I357" s="29"/>
    </row>
    <row r="358" spans="2:9" ht="12.75">
      <c r="B358" s="29"/>
      <c r="C358" s="29"/>
      <c r="D358" s="29"/>
      <c r="E358" s="29"/>
      <c r="F358" s="29"/>
      <c r="G358" s="29"/>
      <c r="H358" s="29"/>
      <c r="I358" s="29"/>
    </row>
    <row r="359" spans="2:9" ht="12.75">
      <c r="B359" s="29"/>
      <c r="C359" s="29"/>
      <c r="D359" s="29"/>
      <c r="E359" s="29"/>
      <c r="F359" s="29"/>
      <c r="G359" s="29"/>
      <c r="H359" s="29"/>
      <c r="I359" s="29"/>
    </row>
    <row r="360" spans="2:9" ht="12.75">
      <c r="B360" s="29"/>
      <c r="C360" s="29"/>
      <c r="D360" s="29"/>
      <c r="E360" s="29"/>
      <c r="F360" s="29"/>
      <c r="G360" s="29"/>
      <c r="H360" s="29"/>
      <c r="I360" s="29"/>
    </row>
    <row r="361" spans="2:9" ht="12.75">
      <c r="B361" s="29"/>
      <c r="C361" s="29"/>
      <c r="D361" s="29"/>
      <c r="E361" s="29"/>
      <c r="F361" s="29"/>
      <c r="G361" s="29"/>
      <c r="H361" s="29"/>
      <c r="I361" s="29"/>
    </row>
    <row r="362" spans="2:9" ht="12.75">
      <c r="B362" s="29"/>
      <c r="C362" s="29"/>
      <c r="D362" s="29"/>
      <c r="E362" s="29"/>
      <c r="F362" s="29"/>
      <c r="G362" s="29"/>
      <c r="H362" s="29"/>
      <c r="I362" s="29"/>
    </row>
    <row r="363" spans="2:9" ht="12.75">
      <c r="B363" s="29"/>
      <c r="C363" s="29"/>
      <c r="D363" s="29"/>
      <c r="E363" s="29"/>
      <c r="F363" s="29"/>
      <c r="G363" s="29"/>
      <c r="H363" s="29"/>
      <c r="I363" s="29"/>
    </row>
    <row r="364" spans="2:9" ht="12.75">
      <c r="B364" s="29"/>
      <c r="C364" s="29"/>
      <c r="D364" s="29"/>
      <c r="E364" s="29"/>
      <c r="F364" s="29"/>
      <c r="G364" s="29"/>
      <c r="H364" s="29"/>
      <c r="I364" s="29"/>
    </row>
    <row r="365" spans="2:9" ht="12.75">
      <c r="B365" s="29"/>
      <c r="C365" s="29"/>
      <c r="D365" s="29"/>
      <c r="E365" s="29"/>
      <c r="F365" s="29"/>
      <c r="G365" s="29"/>
      <c r="H365" s="29"/>
      <c r="I365" s="29"/>
    </row>
    <row r="366" spans="2:9" ht="12.75">
      <c r="B366" s="29"/>
      <c r="C366" s="29"/>
      <c r="D366" s="29"/>
      <c r="E366" s="29"/>
      <c r="F366" s="29"/>
      <c r="G366" s="29"/>
      <c r="H366" s="29"/>
      <c r="I366" s="29"/>
    </row>
    <row r="367" spans="2:9" ht="12.75">
      <c r="B367" s="29"/>
      <c r="C367" s="29"/>
      <c r="D367" s="29"/>
      <c r="E367" s="29"/>
      <c r="F367" s="29"/>
      <c r="G367" s="29"/>
      <c r="H367" s="29"/>
      <c r="I367" s="29"/>
    </row>
    <row r="368" spans="2:9" ht="12.75">
      <c r="B368" s="29"/>
      <c r="C368" s="29"/>
      <c r="D368" s="29"/>
      <c r="E368" s="29"/>
      <c r="F368" s="29"/>
      <c r="G368" s="29"/>
      <c r="H368" s="29"/>
      <c r="I368" s="29"/>
    </row>
    <row r="369" spans="2:9" ht="12.75">
      <c r="B369" s="29"/>
      <c r="C369" s="29"/>
      <c r="D369" s="29"/>
      <c r="E369" s="29"/>
      <c r="F369" s="29"/>
      <c r="G369" s="29"/>
      <c r="H369" s="29"/>
      <c r="I369" s="29"/>
    </row>
    <row r="370" spans="2:9" ht="12.75">
      <c r="B370" s="29"/>
      <c r="C370" s="29"/>
      <c r="D370" s="29"/>
      <c r="E370" s="29"/>
      <c r="F370" s="29"/>
      <c r="G370" s="29"/>
      <c r="H370" s="29"/>
      <c r="I370" s="29"/>
    </row>
    <row r="371" spans="2:9" ht="12.75">
      <c r="B371" s="29"/>
      <c r="C371" s="29"/>
      <c r="D371" s="29"/>
      <c r="E371" s="29"/>
      <c r="F371" s="29"/>
      <c r="G371" s="29"/>
      <c r="H371" s="29"/>
      <c r="I371" s="29"/>
    </row>
    <row r="372" spans="2:9" ht="12.75">
      <c r="B372" s="29"/>
      <c r="C372" s="29"/>
      <c r="D372" s="29"/>
      <c r="E372" s="29"/>
      <c r="F372" s="29"/>
      <c r="G372" s="29"/>
      <c r="H372" s="29"/>
      <c r="I372" s="29"/>
    </row>
    <row r="373" spans="2:9" ht="12.75">
      <c r="B373" s="29"/>
      <c r="C373" s="29"/>
      <c r="D373" s="29"/>
      <c r="E373" s="29"/>
      <c r="F373" s="29"/>
      <c r="G373" s="29"/>
      <c r="H373" s="29"/>
      <c r="I373" s="29"/>
    </row>
    <row r="374" spans="2:9" ht="12.75">
      <c r="B374" s="29"/>
      <c r="C374" s="29"/>
      <c r="D374" s="29"/>
      <c r="E374" s="29"/>
      <c r="F374" s="29"/>
      <c r="G374" s="29"/>
      <c r="H374" s="29"/>
      <c r="I374" s="29"/>
    </row>
    <row r="375" spans="2:9" ht="12.75">
      <c r="B375" s="29"/>
      <c r="C375" s="29"/>
      <c r="D375" s="29"/>
      <c r="E375" s="29"/>
      <c r="F375" s="29"/>
      <c r="G375" s="29"/>
      <c r="H375" s="29"/>
      <c r="I375" s="29"/>
    </row>
    <row r="376" spans="2:9" ht="12.75">
      <c r="B376" s="29"/>
      <c r="C376" s="29"/>
      <c r="D376" s="29"/>
      <c r="E376" s="29"/>
      <c r="F376" s="29"/>
      <c r="G376" s="29"/>
      <c r="H376" s="29"/>
      <c r="I376" s="29"/>
    </row>
    <row r="377" spans="2:9" ht="12.75">
      <c r="B377" s="29"/>
      <c r="C377" s="29"/>
      <c r="D377" s="29"/>
      <c r="E377" s="29"/>
      <c r="F377" s="29"/>
      <c r="G377" s="29"/>
      <c r="H377" s="29"/>
      <c r="I377" s="29"/>
    </row>
    <row r="378" spans="2:9" ht="12.75">
      <c r="B378" s="29"/>
      <c r="C378" s="29"/>
      <c r="D378" s="29"/>
      <c r="E378" s="29"/>
      <c r="F378" s="29"/>
      <c r="G378" s="29"/>
      <c r="H378" s="29"/>
      <c r="I378" s="29"/>
    </row>
    <row r="379" spans="2:9" ht="12.75">
      <c r="B379" s="29"/>
      <c r="C379" s="29"/>
      <c r="D379" s="29"/>
      <c r="E379" s="29"/>
      <c r="F379" s="29"/>
      <c r="G379" s="29"/>
      <c r="H379" s="29"/>
      <c r="I379" s="29"/>
    </row>
    <row r="380" spans="2:9" ht="12.75">
      <c r="B380" s="29"/>
      <c r="C380" s="29"/>
      <c r="D380" s="29"/>
      <c r="E380" s="29"/>
      <c r="F380" s="29"/>
      <c r="G380" s="29"/>
      <c r="H380" s="29"/>
      <c r="I380" s="29"/>
    </row>
    <row r="381" spans="2:9" ht="12.75">
      <c r="B381" s="29"/>
      <c r="C381" s="29"/>
      <c r="D381" s="29"/>
      <c r="E381" s="29"/>
      <c r="F381" s="29"/>
      <c r="G381" s="29"/>
      <c r="H381" s="29"/>
      <c r="I381" s="29"/>
    </row>
    <row r="382" spans="2:9" ht="12.75">
      <c r="B382" s="29"/>
      <c r="C382" s="29"/>
      <c r="D382" s="29"/>
      <c r="E382" s="29"/>
      <c r="F382" s="29"/>
      <c r="G382" s="29"/>
      <c r="H382" s="29"/>
      <c r="I382" s="29"/>
    </row>
    <row r="383" spans="2:9" ht="12.75">
      <c r="B383" s="29"/>
      <c r="C383" s="29"/>
      <c r="D383" s="29"/>
      <c r="E383" s="29"/>
      <c r="F383" s="29"/>
      <c r="G383" s="29"/>
      <c r="H383" s="29"/>
      <c r="I383" s="29"/>
    </row>
    <row r="384" spans="2:9" ht="12.75">
      <c r="B384" s="29"/>
      <c r="C384" s="29"/>
      <c r="D384" s="29"/>
      <c r="E384" s="29"/>
      <c r="F384" s="29"/>
      <c r="G384" s="29"/>
      <c r="H384" s="29"/>
      <c r="I384" s="29"/>
    </row>
    <row r="385" spans="2:9" ht="12.75">
      <c r="B385" s="29"/>
      <c r="C385" s="29"/>
      <c r="D385" s="29"/>
      <c r="E385" s="29"/>
      <c r="F385" s="29"/>
      <c r="G385" s="29"/>
      <c r="H385" s="29"/>
      <c r="I385" s="29"/>
    </row>
    <row r="386" spans="2:9" ht="12.75">
      <c r="B386" s="29"/>
      <c r="C386" s="29"/>
      <c r="D386" s="29"/>
      <c r="E386" s="29"/>
      <c r="F386" s="29"/>
      <c r="G386" s="29"/>
      <c r="H386" s="29"/>
      <c r="I386" s="29"/>
    </row>
    <row r="387" spans="2:9" ht="12.75">
      <c r="B387" s="29"/>
      <c r="C387" s="29"/>
      <c r="D387" s="29"/>
      <c r="E387" s="29"/>
      <c r="F387" s="29"/>
      <c r="G387" s="29"/>
      <c r="H387" s="29"/>
      <c r="I387" s="29"/>
    </row>
    <row r="388" spans="2:9" ht="12.75">
      <c r="B388" s="29"/>
      <c r="C388" s="29"/>
      <c r="D388" s="29"/>
      <c r="E388" s="29"/>
      <c r="F388" s="29"/>
      <c r="G388" s="29"/>
      <c r="H388" s="29"/>
      <c r="I388" s="29"/>
    </row>
    <row r="389" spans="2:9" ht="12.75">
      <c r="B389" s="29"/>
      <c r="C389" s="29"/>
      <c r="D389" s="29"/>
      <c r="E389" s="29"/>
      <c r="F389" s="29"/>
      <c r="G389" s="29"/>
      <c r="H389" s="29"/>
      <c r="I389" s="29"/>
    </row>
    <row r="390" spans="2:9" ht="12.75">
      <c r="B390" s="29"/>
      <c r="C390" s="29"/>
      <c r="D390" s="29"/>
      <c r="E390" s="29"/>
      <c r="F390" s="29"/>
      <c r="G390" s="29"/>
      <c r="H390" s="29"/>
      <c r="I390" s="29"/>
    </row>
    <row r="391" spans="2:9" ht="12.75">
      <c r="B391" s="29"/>
      <c r="C391" s="29"/>
      <c r="D391" s="29"/>
      <c r="E391" s="29"/>
      <c r="F391" s="29"/>
      <c r="G391" s="29"/>
      <c r="H391" s="29"/>
      <c r="I391" s="29"/>
    </row>
    <row r="392" spans="2:9" ht="12.75">
      <c r="B392" s="29"/>
      <c r="C392" s="29"/>
      <c r="D392" s="29"/>
      <c r="E392" s="29"/>
      <c r="F392" s="29"/>
      <c r="G392" s="29"/>
      <c r="H392" s="29"/>
      <c r="I392" s="29"/>
    </row>
    <row r="393" spans="2:9" ht="12.75">
      <c r="B393" s="29"/>
      <c r="C393" s="29"/>
      <c r="D393" s="29"/>
      <c r="E393" s="29"/>
      <c r="F393" s="29"/>
      <c r="G393" s="29"/>
      <c r="H393" s="29"/>
      <c r="I393" s="29"/>
    </row>
    <row r="394" spans="2:9" ht="12.75">
      <c r="B394" s="29"/>
      <c r="C394" s="29"/>
      <c r="D394" s="29"/>
      <c r="E394" s="29"/>
      <c r="F394" s="29"/>
      <c r="G394" s="29"/>
      <c r="H394" s="29"/>
      <c r="I394" s="29"/>
    </row>
    <row r="395" spans="2:9" ht="12.75">
      <c r="B395" s="29"/>
      <c r="C395" s="29"/>
      <c r="D395" s="29"/>
      <c r="E395" s="29"/>
      <c r="F395" s="29"/>
      <c r="G395" s="29"/>
      <c r="H395" s="29"/>
      <c r="I395" s="29"/>
    </row>
    <row r="396" spans="2:9" ht="12.75">
      <c r="B396" s="29"/>
      <c r="C396" s="29"/>
      <c r="D396" s="29"/>
      <c r="E396" s="29"/>
      <c r="F396" s="29"/>
      <c r="G396" s="29"/>
      <c r="H396" s="29"/>
      <c r="I396" s="29"/>
    </row>
    <row r="397" spans="2:9" ht="12.75">
      <c r="B397" s="29"/>
      <c r="C397" s="29"/>
      <c r="D397" s="29"/>
      <c r="E397" s="29"/>
      <c r="F397" s="29"/>
      <c r="G397" s="29"/>
      <c r="H397" s="29"/>
      <c r="I397" s="29"/>
    </row>
    <row r="398" spans="2:9" ht="12.75">
      <c r="B398" s="29"/>
      <c r="C398" s="29"/>
      <c r="D398" s="29"/>
      <c r="E398" s="29"/>
      <c r="F398" s="29"/>
      <c r="G398" s="29"/>
      <c r="H398" s="29"/>
      <c r="I398" s="29"/>
    </row>
    <row r="399" spans="2:9" ht="12.75">
      <c r="B399" s="29"/>
      <c r="C399" s="29"/>
      <c r="D399" s="29"/>
      <c r="E399" s="29"/>
      <c r="F399" s="29"/>
      <c r="G399" s="29"/>
      <c r="H399" s="29"/>
      <c r="I399" s="29"/>
    </row>
    <row r="400" spans="2:9" ht="12.75">
      <c r="B400" s="29"/>
      <c r="C400" s="29"/>
      <c r="D400" s="29"/>
      <c r="E400" s="29"/>
      <c r="F400" s="29"/>
      <c r="G400" s="29"/>
      <c r="H400" s="29"/>
      <c r="I400" s="29"/>
    </row>
    <row r="401" spans="2:9" ht="12.75">
      <c r="B401" s="29"/>
      <c r="C401" s="29"/>
      <c r="D401" s="29"/>
      <c r="E401" s="29"/>
      <c r="F401" s="29"/>
      <c r="G401" s="29"/>
      <c r="H401" s="29"/>
      <c r="I401" s="29"/>
    </row>
    <row r="402" spans="2:9" ht="12.75">
      <c r="B402" s="29"/>
      <c r="C402" s="29"/>
      <c r="D402" s="29"/>
      <c r="E402" s="29"/>
      <c r="F402" s="29"/>
      <c r="G402" s="29"/>
      <c r="H402" s="29"/>
      <c r="I402" s="29"/>
    </row>
    <row r="403" spans="2:9" ht="12.75">
      <c r="B403" s="29"/>
      <c r="C403" s="29"/>
      <c r="D403" s="29"/>
      <c r="E403" s="29"/>
      <c r="F403" s="29"/>
      <c r="G403" s="29"/>
      <c r="H403" s="29"/>
      <c r="I403" s="29"/>
    </row>
    <row r="404" spans="2:9" ht="12.75">
      <c r="B404" s="29"/>
      <c r="C404" s="29"/>
      <c r="D404" s="29"/>
      <c r="E404" s="29"/>
      <c r="F404" s="29"/>
      <c r="G404" s="29"/>
      <c r="H404" s="29"/>
      <c r="I404" s="29"/>
    </row>
    <row r="405" spans="2:9" ht="12.75">
      <c r="B405" s="29"/>
      <c r="C405" s="29"/>
      <c r="D405" s="29"/>
      <c r="E405" s="29"/>
      <c r="F405" s="29"/>
      <c r="G405" s="29"/>
      <c r="H405" s="29"/>
      <c r="I405" s="29"/>
    </row>
    <row r="406" spans="2:9" ht="12.75">
      <c r="B406" s="29"/>
      <c r="C406" s="29"/>
      <c r="D406" s="29"/>
      <c r="E406" s="29"/>
      <c r="F406" s="29"/>
      <c r="G406" s="29"/>
      <c r="H406" s="29"/>
      <c r="I406" s="29"/>
    </row>
    <row r="407" spans="2:9" ht="12.75">
      <c r="B407" s="29"/>
      <c r="C407" s="29"/>
      <c r="D407" s="29"/>
      <c r="E407" s="29"/>
      <c r="F407" s="29"/>
      <c r="G407" s="29"/>
      <c r="H407" s="29"/>
      <c r="I407" s="29"/>
    </row>
    <row r="408" spans="2:9" ht="12.75">
      <c r="B408" s="29"/>
      <c r="C408" s="29"/>
      <c r="D408" s="29"/>
      <c r="E408" s="29"/>
      <c r="F408" s="29"/>
      <c r="G408" s="29"/>
      <c r="H408" s="29"/>
      <c r="I408" s="29"/>
    </row>
    <row r="409" spans="2:9" ht="12.75">
      <c r="B409" s="29"/>
      <c r="C409" s="29"/>
      <c r="D409" s="29"/>
      <c r="E409" s="29"/>
      <c r="F409" s="29"/>
      <c r="G409" s="29"/>
      <c r="H409" s="29"/>
      <c r="I409" s="29"/>
    </row>
    <row r="410" spans="2:9" ht="12.75">
      <c r="B410" s="29"/>
      <c r="C410" s="29"/>
      <c r="D410" s="29"/>
      <c r="E410" s="29"/>
      <c r="F410" s="29"/>
      <c r="G410" s="29"/>
      <c r="H410" s="29"/>
      <c r="I410" s="29"/>
    </row>
    <row r="411" spans="2:9" ht="12.75">
      <c r="B411" s="29"/>
      <c r="C411" s="29"/>
      <c r="D411" s="29"/>
      <c r="E411" s="29"/>
      <c r="F411" s="29"/>
      <c r="G411" s="29"/>
      <c r="H411" s="29"/>
      <c r="I411" s="29"/>
    </row>
    <row r="412" spans="2:9" ht="12.75">
      <c r="B412" s="29"/>
      <c r="C412" s="29"/>
      <c r="D412" s="29"/>
      <c r="E412" s="29"/>
      <c r="F412" s="29"/>
      <c r="G412" s="29"/>
      <c r="H412" s="29"/>
      <c r="I412" s="29"/>
    </row>
    <row r="413" spans="2:9" ht="12.75">
      <c r="B413" s="29"/>
      <c r="C413" s="29"/>
      <c r="D413" s="29"/>
      <c r="E413" s="29"/>
      <c r="F413" s="29"/>
      <c r="G413" s="29"/>
      <c r="H413" s="29"/>
      <c r="I413" s="29"/>
    </row>
    <row r="414" spans="2:9" ht="12.75">
      <c r="B414" s="29"/>
      <c r="C414" s="29"/>
      <c r="D414" s="29"/>
      <c r="E414" s="29"/>
      <c r="F414" s="29"/>
      <c r="G414" s="29"/>
      <c r="H414" s="29"/>
      <c r="I414" s="29"/>
    </row>
    <row r="415" spans="2:9" ht="12.75">
      <c r="B415" s="29"/>
      <c r="C415" s="29"/>
      <c r="D415" s="29"/>
      <c r="E415" s="29"/>
      <c r="F415" s="29"/>
      <c r="G415" s="29"/>
      <c r="H415" s="29"/>
      <c r="I415" s="29"/>
    </row>
    <row r="416" spans="2:9" ht="12.75">
      <c r="B416" s="29"/>
      <c r="C416" s="29"/>
      <c r="D416" s="29"/>
      <c r="E416" s="29"/>
      <c r="F416" s="29"/>
      <c r="G416" s="29"/>
      <c r="H416" s="29"/>
      <c r="I416" s="29"/>
    </row>
    <row r="417" spans="2:9" ht="12.75">
      <c r="B417" s="29"/>
      <c r="C417" s="29"/>
      <c r="D417" s="29"/>
      <c r="E417" s="29"/>
      <c r="F417" s="29"/>
      <c r="G417" s="29"/>
      <c r="H417" s="29"/>
      <c r="I417" s="29"/>
    </row>
    <row r="418" spans="2:9" ht="12.75">
      <c r="B418" s="29"/>
      <c r="C418" s="29"/>
      <c r="D418" s="29"/>
      <c r="E418" s="29"/>
      <c r="F418" s="29"/>
      <c r="G418" s="29"/>
      <c r="H418" s="29"/>
      <c r="I418" s="29"/>
    </row>
    <row r="419" spans="2:9" ht="12.75">
      <c r="B419" s="29"/>
      <c r="C419" s="29"/>
      <c r="D419" s="29"/>
      <c r="E419" s="29"/>
      <c r="F419" s="29"/>
      <c r="G419" s="29"/>
      <c r="H419" s="29"/>
      <c r="I419" s="29"/>
    </row>
    <row r="420" spans="2:9" ht="12.75">
      <c r="B420" s="29"/>
      <c r="C420" s="29"/>
      <c r="D420" s="29"/>
      <c r="E420" s="29"/>
      <c r="F420" s="29"/>
      <c r="G420" s="29"/>
      <c r="H420" s="29"/>
      <c r="I420" s="29"/>
    </row>
    <row r="421" spans="2:9" ht="12.75">
      <c r="B421" s="29"/>
      <c r="C421" s="29"/>
      <c r="D421" s="29"/>
      <c r="E421" s="29"/>
      <c r="F421" s="29"/>
      <c r="G421" s="29"/>
      <c r="H421" s="29"/>
      <c r="I421" s="29"/>
    </row>
    <row r="422" spans="2:9" ht="12.75">
      <c r="B422" s="29"/>
      <c r="C422" s="29"/>
      <c r="D422" s="29"/>
      <c r="E422" s="29"/>
      <c r="F422" s="29"/>
      <c r="G422" s="29"/>
      <c r="H422" s="29"/>
      <c r="I422" s="29"/>
    </row>
    <row r="423" spans="2:9" ht="12.75">
      <c r="B423" s="29"/>
      <c r="C423" s="29"/>
      <c r="D423" s="29"/>
      <c r="E423" s="29"/>
      <c r="F423" s="29"/>
      <c r="G423" s="29"/>
      <c r="H423" s="29"/>
      <c r="I423" s="29"/>
    </row>
    <row r="424" spans="2:9" ht="12.75">
      <c r="B424" s="29"/>
      <c r="C424" s="29"/>
      <c r="D424" s="29"/>
      <c r="E424" s="29"/>
      <c r="F424" s="29"/>
      <c r="G424" s="29"/>
      <c r="H424" s="29"/>
      <c r="I424" s="29"/>
    </row>
    <row r="425" spans="2:9" ht="12.75">
      <c r="B425" s="29"/>
      <c r="C425" s="29"/>
      <c r="D425" s="29"/>
      <c r="E425" s="29"/>
      <c r="F425" s="29"/>
      <c r="G425" s="29"/>
      <c r="H425" s="29"/>
      <c r="I425" s="29"/>
    </row>
    <row r="426" spans="2:9" ht="12.75">
      <c r="B426" s="29"/>
      <c r="C426" s="29"/>
      <c r="D426" s="29"/>
      <c r="E426" s="29"/>
      <c r="F426" s="29"/>
      <c r="G426" s="29"/>
      <c r="H426" s="29"/>
      <c r="I426" s="29"/>
    </row>
    <row r="427" spans="2:9" ht="12.75">
      <c r="B427" s="29"/>
      <c r="C427" s="29"/>
      <c r="D427" s="29"/>
      <c r="E427" s="29"/>
      <c r="F427" s="29"/>
      <c r="G427" s="29"/>
      <c r="H427" s="29"/>
      <c r="I427" s="29"/>
    </row>
    <row r="428" spans="2:9" ht="12.75">
      <c r="B428" s="29"/>
      <c r="C428" s="29"/>
      <c r="D428" s="29"/>
      <c r="E428" s="29"/>
      <c r="F428" s="29"/>
      <c r="G428" s="29"/>
      <c r="H428" s="29"/>
      <c r="I428" s="29"/>
    </row>
    <row r="429" spans="2:9" ht="12.75">
      <c r="B429" s="29"/>
      <c r="C429" s="29"/>
      <c r="D429" s="29"/>
      <c r="E429" s="29"/>
      <c r="F429" s="29"/>
      <c r="G429" s="29"/>
      <c r="H429" s="29"/>
      <c r="I429" s="29"/>
    </row>
    <row r="430" spans="2:9" ht="12.75">
      <c r="B430" s="29"/>
      <c r="C430" s="29"/>
      <c r="D430" s="29"/>
      <c r="E430" s="29"/>
      <c r="F430" s="29"/>
      <c r="G430" s="29"/>
      <c r="H430" s="29"/>
      <c r="I430" s="29"/>
    </row>
    <row r="431" spans="2:9" ht="12.75">
      <c r="B431" s="29"/>
      <c r="C431" s="29"/>
      <c r="D431" s="29"/>
      <c r="E431" s="29"/>
      <c r="F431" s="29"/>
      <c r="G431" s="29"/>
      <c r="H431" s="29"/>
      <c r="I431" s="29"/>
    </row>
    <row r="432" spans="2:9" ht="12.75">
      <c r="B432" s="29"/>
      <c r="C432" s="29"/>
      <c r="D432" s="29"/>
      <c r="E432" s="29"/>
      <c r="F432" s="29"/>
      <c r="G432" s="29"/>
      <c r="H432" s="29"/>
      <c r="I432" s="29"/>
    </row>
    <row r="433" spans="2:9" ht="12.75">
      <c r="B433" s="29"/>
      <c r="C433" s="29"/>
      <c r="D433" s="29"/>
      <c r="E433" s="29"/>
      <c r="F433" s="29"/>
      <c r="G433" s="29"/>
      <c r="H433" s="29"/>
      <c r="I433" s="29"/>
    </row>
    <row r="434" spans="2:9" ht="12.75">
      <c r="B434" s="29"/>
      <c r="C434" s="29"/>
      <c r="D434" s="29"/>
      <c r="E434" s="29"/>
      <c r="F434" s="29"/>
      <c r="G434" s="29"/>
      <c r="H434" s="29"/>
      <c r="I434" s="29"/>
    </row>
    <row r="435" spans="2:9" ht="12.75">
      <c r="B435" s="29"/>
      <c r="C435" s="29"/>
      <c r="D435" s="29"/>
      <c r="E435" s="29"/>
      <c r="F435" s="29"/>
      <c r="G435" s="29"/>
      <c r="H435" s="29"/>
      <c r="I435" s="29"/>
    </row>
    <row r="436" spans="2:9" ht="12.75">
      <c r="B436" s="29"/>
      <c r="C436" s="29"/>
      <c r="D436" s="29"/>
      <c r="E436" s="29"/>
      <c r="F436" s="29"/>
      <c r="G436" s="29"/>
      <c r="H436" s="29"/>
      <c r="I436" s="29"/>
    </row>
    <row r="437" spans="2:9" ht="12.75">
      <c r="B437" s="29"/>
      <c r="C437" s="29"/>
      <c r="D437" s="29"/>
      <c r="E437" s="29"/>
      <c r="F437" s="29"/>
      <c r="G437" s="29"/>
      <c r="H437" s="29"/>
      <c r="I437" s="29"/>
    </row>
    <row r="438" spans="2:9" ht="12.75">
      <c r="B438" s="29"/>
      <c r="C438" s="29"/>
      <c r="D438" s="29"/>
      <c r="E438" s="29"/>
      <c r="F438" s="29"/>
      <c r="G438" s="29"/>
      <c r="H438" s="29"/>
      <c r="I438" s="29"/>
    </row>
    <row r="439" spans="2:9" ht="12.75">
      <c r="B439" s="29"/>
      <c r="C439" s="29"/>
      <c r="D439" s="29"/>
      <c r="E439" s="29"/>
      <c r="F439" s="29"/>
      <c r="G439" s="29"/>
      <c r="H439" s="29"/>
      <c r="I439" s="29"/>
    </row>
    <row r="440" spans="2:9" ht="12.75">
      <c r="B440" s="29"/>
      <c r="C440" s="29"/>
      <c r="D440" s="29"/>
      <c r="E440" s="29"/>
      <c r="F440" s="29"/>
      <c r="G440" s="29"/>
      <c r="H440" s="29"/>
      <c r="I440" s="29"/>
    </row>
    <row r="441" spans="2:9" ht="12.75">
      <c r="B441" s="29"/>
      <c r="C441" s="29"/>
      <c r="D441" s="29"/>
      <c r="E441" s="29"/>
      <c r="F441" s="29"/>
      <c r="G441" s="29"/>
      <c r="H441" s="29"/>
      <c r="I441" s="29"/>
    </row>
    <row r="442" spans="2:9" ht="12.75">
      <c r="B442" s="29"/>
      <c r="C442" s="29"/>
      <c r="D442" s="29"/>
      <c r="E442" s="29"/>
      <c r="F442" s="29"/>
      <c r="G442" s="29"/>
      <c r="H442" s="29"/>
      <c r="I442" s="29"/>
    </row>
    <row r="443" spans="2:9" ht="12.75">
      <c r="B443" s="29"/>
      <c r="C443" s="29"/>
      <c r="D443" s="29"/>
      <c r="E443" s="29"/>
      <c r="F443" s="29"/>
      <c r="G443" s="29"/>
      <c r="H443" s="29"/>
      <c r="I443" s="29"/>
    </row>
    <row r="444" spans="2:9" ht="12.75">
      <c r="B444" s="29"/>
      <c r="C444" s="29"/>
      <c r="D444" s="29"/>
      <c r="E444" s="29"/>
      <c r="F444" s="29"/>
      <c r="G444" s="29"/>
      <c r="H444" s="29"/>
      <c r="I444" s="29"/>
    </row>
    <row r="445" spans="2:9" ht="12.75">
      <c r="B445" s="29"/>
      <c r="C445" s="29"/>
      <c r="D445" s="29"/>
      <c r="E445" s="29"/>
      <c r="F445" s="29"/>
      <c r="G445" s="29"/>
      <c r="H445" s="29"/>
      <c r="I445" s="29"/>
    </row>
    <row r="446" spans="2:9" ht="12.75">
      <c r="B446" s="29"/>
      <c r="C446" s="29"/>
      <c r="D446" s="29"/>
      <c r="E446" s="29"/>
      <c r="F446" s="29"/>
      <c r="G446" s="29"/>
      <c r="H446" s="29"/>
      <c r="I446" s="29"/>
    </row>
    <row r="447" spans="2:9" ht="12.75">
      <c r="B447" s="29"/>
      <c r="C447" s="29"/>
      <c r="D447" s="29"/>
      <c r="E447" s="29"/>
      <c r="F447" s="29"/>
      <c r="G447" s="29"/>
      <c r="H447" s="29"/>
      <c r="I447" s="29"/>
    </row>
    <row r="448" spans="2:9" ht="12.75">
      <c r="B448" s="29"/>
      <c r="C448" s="29"/>
      <c r="D448" s="29"/>
      <c r="E448" s="29"/>
      <c r="F448" s="29"/>
      <c r="G448" s="29"/>
      <c r="H448" s="29"/>
      <c r="I448" s="29"/>
    </row>
    <row r="449" spans="2:9" ht="12.75">
      <c r="B449" s="29"/>
      <c r="C449" s="29"/>
      <c r="D449" s="29"/>
      <c r="E449" s="29"/>
      <c r="F449" s="29"/>
      <c r="G449" s="29"/>
      <c r="H449" s="29"/>
      <c r="I449" s="29"/>
    </row>
    <row r="450" spans="2:9" ht="12.75">
      <c r="B450" s="29"/>
      <c r="C450" s="29"/>
      <c r="D450" s="29"/>
      <c r="E450" s="29"/>
      <c r="F450" s="29"/>
      <c r="G450" s="29"/>
      <c r="H450" s="29"/>
      <c r="I450" s="29"/>
    </row>
    <row r="451" spans="2:9" ht="12.75">
      <c r="B451" s="29"/>
      <c r="C451" s="29"/>
      <c r="D451" s="29"/>
      <c r="E451" s="29"/>
      <c r="F451" s="29"/>
      <c r="G451" s="29"/>
      <c r="H451" s="29"/>
      <c r="I451" s="29"/>
    </row>
    <row r="452" spans="2:9" ht="12.75">
      <c r="B452" s="29"/>
      <c r="C452" s="29"/>
      <c r="D452" s="29"/>
      <c r="E452" s="29"/>
      <c r="F452" s="29"/>
      <c r="G452" s="29"/>
      <c r="H452" s="29"/>
      <c r="I452" s="29"/>
    </row>
    <row r="453" spans="2:9" ht="12.75">
      <c r="B453" s="29"/>
      <c r="C453" s="29"/>
      <c r="D453" s="29"/>
      <c r="E453" s="29"/>
      <c r="F453" s="29"/>
      <c r="G453" s="29"/>
      <c r="H453" s="29"/>
      <c r="I453" s="29"/>
    </row>
    <row r="454" spans="2:9" ht="12.75">
      <c r="B454" s="29"/>
      <c r="C454" s="29"/>
      <c r="D454" s="29"/>
      <c r="E454" s="29"/>
      <c r="F454" s="29"/>
      <c r="G454" s="29"/>
      <c r="H454" s="29"/>
      <c r="I454" s="29"/>
    </row>
    <row r="455" spans="2:9" ht="12.75">
      <c r="B455" s="29"/>
      <c r="C455" s="29"/>
      <c r="D455" s="29"/>
      <c r="E455" s="29"/>
      <c r="F455" s="29"/>
      <c r="G455" s="29"/>
      <c r="H455" s="29"/>
      <c r="I455" s="29"/>
    </row>
    <row r="456" spans="2:9" ht="12.75">
      <c r="B456" s="29"/>
      <c r="C456" s="29"/>
      <c r="D456" s="29"/>
      <c r="E456" s="29"/>
      <c r="F456" s="29"/>
      <c r="G456" s="29"/>
      <c r="H456" s="29"/>
      <c r="I456" s="29"/>
    </row>
    <row r="457" spans="2:9" ht="12.75">
      <c r="B457" s="29"/>
      <c r="C457" s="29"/>
      <c r="D457" s="29"/>
      <c r="E457" s="29"/>
      <c r="F457" s="29"/>
      <c r="G457" s="29"/>
      <c r="H457" s="29"/>
      <c r="I457" s="29"/>
    </row>
    <row r="458" spans="2:9" ht="12.75">
      <c r="B458" s="29"/>
      <c r="C458" s="29"/>
      <c r="D458" s="29"/>
      <c r="E458" s="29"/>
      <c r="F458" s="29"/>
      <c r="G458" s="29"/>
      <c r="H458" s="29"/>
      <c r="I458" s="29"/>
    </row>
    <row r="459" spans="2:9" ht="12.75">
      <c r="B459" s="29"/>
      <c r="C459" s="29"/>
      <c r="D459" s="29"/>
      <c r="E459" s="29"/>
      <c r="F459" s="29"/>
      <c r="G459" s="29"/>
      <c r="H459" s="29"/>
      <c r="I459" s="29"/>
    </row>
    <row r="460" spans="2:9" ht="12.75">
      <c r="B460" s="29"/>
      <c r="C460" s="29"/>
      <c r="D460" s="29"/>
      <c r="E460" s="29"/>
      <c r="F460" s="29"/>
      <c r="G460" s="29"/>
      <c r="H460" s="29"/>
      <c r="I460" s="29"/>
    </row>
    <row r="461" spans="2:9" ht="12.75">
      <c r="B461" s="29"/>
      <c r="C461" s="29"/>
      <c r="D461" s="29"/>
      <c r="E461" s="29"/>
      <c r="F461" s="29"/>
      <c r="G461" s="29"/>
      <c r="H461" s="29"/>
      <c r="I461" s="29"/>
    </row>
    <row r="462" spans="2:9" ht="12.75">
      <c r="B462" s="29"/>
      <c r="C462" s="29"/>
      <c r="D462" s="29"/>
      <c r="E462" s="29"/>
      <c r="F462" s="29"/>
      <c r="G462" s="29"/>
      <c r="H462" s="29"/>
      <c r="I462" s="29"/>
    </row>
    <row r="463" spans="2:9" ht="12.75">
      <c r="B463" s="29"/>
      <c r="C463" s="29"/>
      <c r="D463" s="29"/>
      <c r="E463" s="29"/>
      <c r="F463" s="29"/>
      <c r="G463" s="29"/>
      <c r="H463" s="29"/>
      <c r="I463" s="29"/>
    </row>
    <row r="464" spans="2:9" ht="12.75">
      <c r="B464" s="29"/>
      <c r="C464" s="29"/>
      <c r="D464" s="29"/>
      <c r="E464" s="29"/>
      <c r="F464" s="29"/>
      <c r="G464" s="29"/>
      <c r="H464" s="29"/>
      <c r="I464" s="29"/>
    </row>
    <row r="465" spans="2:9" ht="12.75">
      <c r="B465" s="29"/>
      <c r="C465" s="29"/>
      <c r="D465" s="29"/>
      <c r="E465" s="29"/>
      <c r="F465" s="29"/>
      <c r="G465" s="29"/>
      <c r="H465" s="29"/>
      <c r="I465" s="29"/>
    </row>
    <row r="466" spans="2:9" ht="12.75">
      <c r="B466" s="29"/>
      <c r="C466" s="29"/>
      <c r="D466" s="29"/>
      <c r="E466" s="29"/>
      <c r="F466" s="29"/>
      <c r="G466" s="29"/>
      <c r="H466" s="29"/>
      <c r="I466" s="29"/>
    </row>
    <row r="467" spans="2:9" ht="12.75">
      <c r="B467" s="29"/>
      <c r="C467" s="29"/>
      <c r="D467" s="29"/>
      <c r="E467" s="29"/>
      <c r="F467" s="29"/>
      <c r="G467" s="29"/>
      <c r="H467" s="29"/>
      <c r="I467" s="29"/>
    </row>
    <row r="468" spans="2:9" ht="12.75">
      <c r="B468" s="29"/>
      <c r="C468" s="29"/>
      <c r="D468" s="29"/>
      <c r="E468" s="29"/>
      <c r="F468" s="29"/>
      <c r="G468" s="29"/>
      <c r="H468" s="29"/>
      <c r="I468" s="29"/>
    </row>
    <row r="469" spans="2:9" ht="12.75">
      <c r="B469" s="29"/>
      <c r="C469" s="29"/>
      <c r="D469" s="29"/>
      <c r="E469" s="29"/>
      <c r="F469" s="29"/>
      <c r="G469" s="29"/>
      <c r="H469" s="29"/>
      <c r="I469" s="29"/>
    </row>
    <row r="470" spans="2:9" ht="12.75">
      <c r="B470" s="29"/>
      <c r="C470" s="29"/>
      <c r="D470" s="29"/>
      <c r="E470" s="29"/>
      <c r="F470" s="29"/>
      <c r="G470" s="29"/>
      <c r="H470" s="29"/>
      <c r="I470" s="29"/>
    </row>
    <row r="471" spans="2:9" ht="12.75">
      <c r="B471" s="29"/>
      <c r="C471" s="29"/>
      <c r="D471" s="29"/>
      <c r="E471" s="29"/>
      <c r="F471" s="29"/>
      <c r="G471" s="29"/>
      <c r="H471" s="29"/>
      <c r="I471" s="29"/>
    </row>
    <row r="472" spans="2:9" ht="12.75">
      <c r="B472" s="29"/>
      <c r="C472" s="29"/>
      <c r="D472" s="29"/>
      <c r="E472" s="29"/>
      <c r="F472" s="29"/>
      <c r="G472" s="29"/>
      <c r="H472" s="29"/>
      <c r="I472" s="29"/>
    </row>
    <row r="473" spans="2:9" ht="12.75">
      <c r="B473" s="29"/>
      <c r="C473" s="29"/>
      <c r="D473" s="29"/>
      <c r="E473" s="29"/>
      <c r="F473" s="29"/>
      <c r="G473" s="29"/>
      <c r="H473" s="29"/>
      <c r="I473" s="29"/>
    </row>
    <row r="474" spans="2:9" ht="12.75">
      <c r="B474" s="29"/>
      <c r="C474" s="29"/>
      <c r="D474" s="29"/>
      <c r="E474" s="29"/>
      <c r="F474" s="29"/>
      <c r="G474" s="29"/>
      <c r="H474" s="29"/>
      <c r="I474" s="29"/>
    </row>
    <row r="475" spans="2:9" ht="12.75">
      <c r="B475" s="29"/>
      <c r="C475" s="29"/>
      <c r="D475" s="29"/>
      <c r="E475" s="29"/>
      <c r="F475" s="29"/>
      <c r="G475" s="29"/>
      <c r="H475" s="29"/>
      <c r="I475" s="29"/>
    </row>
    <row r="476" spans="2:9" ht="12.75">
      <c r="B476" s="29"/>
      <c r="C476" s="29"/>
      <c r="D476" s="29"/>
      <c r="E476" s="29"/>
      <c r="F476" s="29"/>
      <c r="G476" s="29"/>
      <c r="H476" s="29"/>
      <c r="I476" s="29"/>
    </row>
    <row r="477" spans="2:9" ht="12.75">
      <c r="B477" s="29"/>
      <c r="C477" s="29"/>
      <c r="D477" s="29"/>
      <c r="E477" s="29"/>
      <c r="F477" s="29"/>
      <c r="G477" s="29"/>
      <c r="H477" s="29"/>
      <c r="I477" s="29"/>
    </row>
    <row r="478" spans="2:9" ht="12.75">
      <c r="B478" s="29"/>
      <c r="C478" s="29"/>
      <c r="D478" s="29"/>
      <c r="E478" s="29"/>
      <c r="F478" s="29"/>
      <c r="G478" s="29"/>
      <c r="H478" s="29"/>
      <c r="I478" s="29"/>
    </row>
    <row r="479" spans="2:9" ht="12.75">
      <c r="B479" s="29"/>
      <c r="C479" s="29"/>
      <c r="D479" s="29"/>
      <c r="E479" s="29"/>
      <c r="F479" s="29"/>
      <c r="G479" s="29"/>
      <c r="H479" s="29"/>
      <c r="I479" s="29"/>
    </row>
    <row r="480" spans="2:9" ht="12.75">
      <c r="B480" s="29"/>
      <c r="C480" s="29"/>
      <c r="D480" s="29"/>
      <c r="E480" s="29"/>
      <c r="F480" s="29"/>
      <c r="G480" s="29"/>
      <c r="H480" s="29"/>
      <c r="I480" s="29"/>
    </row>
    <row r="481" spans="2:9" ht="12.75">
      <c r="B481" s="29"/>
      <c r="C481" s="29"/>
      <c r="D481" s="29"/>
      <c r="E481" s="29"/>
      <c r="F481" s="29"/>
      <c r="G481" s="29"/>
      <c r="H481" s="29"/>
      <c r="I481" s="29"/>
    </row>
    <row r="482" spans="2:9" ht="12.75">
      <c r="B482" s="29"/>
      <c r="C482" s="29"/>
      <c r="D482" s="29"/>
      <c r="E482" s="29"/>
      <c r="F482" s="29"/>
      <c r="G482" s="29"/>
      <c r="H482" s="29"/>
      <c r="I482" s="29"/>
    </row>
    <row r="483" spans="2:9" ht="12.75">
      <c r="B483" s="29"/>
      <c r="C483" s="29"/>
      <c r="D483" s="29"/>
      <c r="E483" s="29"/>
      <c r="F483" s="29"/>
      <c r="G483" s="29"/>
      <c r="H483" s="29"/>
      <c r="I483" s="29"/>
    </row>
    <row r="484" spans="2:9" ht="12.75">
      <c r="B484" s="29"/>
      <c r="C484" s="29"/>
      <c r="D484" s="29"/>
      <c r="E484" s="29"/>
      <c r="F484" s="29"/>
      <c r="G484" s="29"/>
      <c r="H484" s="29"/>
      <c r="I484" s="29"/>
    </row>
    <row r="485" spans="2:9" ht="12.75">
      <c r="B485" s="29"/>
      <c r="C485" s="29"/>
      <c r="D485" s="29"/>
      <c r="E485" s="29"/>
      <c r="F485" s="29"/>
      <c r="G485" s="29"/>
      <c r="H485" s="29"/>
      <c r="I485" s="29"/>
    </row>
    <row r="486" spans="2:9" ht="12.75">
      <c r="B486" s="29"/>
      <c r="C486" s="29"/>
      <c r="D486" s="29"/>
      <c r="E486" s="29"/>
      <c r="F486" s="29"/>
      <c r="G486" s="29"/>
      <c r="H486" s="29"/>
      <c r="I486" s="29"/>
    </row>
    <row r="487" spans="2:9" ht="12.75">
      <c r="B487" s="29"/>
      <c r="C487" s="29"/>
      <c r="D487" s="29"/>
      <c r="E487" s="29"/>
      <c r="F487" s="29"/>
      <c r="G487" s="29"/>
      <c r="H487" s="29"/>
      <c r="I487" s="29"/>
    </row>
    <row r="488" spans="2:9" ht="12.75">
      <c r="B488" s="29"/>
      <c r="C488" s="29"/>
      <c r="D488" s="29"/>
      <c r="E488" s="29"/>
      <c r="F488" s="29"/>
      <c r="G488" s="29"/>
      <c r="H488" s="29"/>
      <c r="I488" s="29"/>
    </row>
    <row r="489" spans="2:9" ht="12.75">
      <c r="B489" s="29"/>
      <c r="C489" s="29"/>
      <c r="D489" s="29"/>
      <c r="E489" s="29"/>
      <c r="F489" s="29"/>
      <c r="G489" s="29"/>
      <c r="H489" s="29"/>
      <c r="I489" s="29"/>
    </row>
    <row r="490" spans="2:9" ht="12.75">
      <c r="B490" s="29"/>
      <c r="C490" s="29"/>
      <c r="D490" s="29"/>
      <c r="E490" s="29"/>
      <c r="F490" s="29"/>
      <c r="G490" s="29"/>
      <c r="H490" s="29"/>
      <c r="I490" s="29"/>
    </row>
    <row r="491" spans="2:9" ht="12.75">
      <c r="B491" s="29"/>
      <c r="C491" s="29"/>
      <c r="D491" s="29"/>
      <c r="E491" s="29"/>
      <c r="F491" s="29"/>
      <c r="G491" s="29"/>
      <c r="H491" s="29"/>
      <c r="I491" s="29"/>
    </row>
    <row r="492" spans="2:9" ht="12.75">
      <c r="B492" s="29"/>
      <c r="C492" s="29"/>
      <c r="D492" s="29"/>
      <c r="E492" s="29"/>
      <c r="F492" s="29"/>
      <c r="G492" s="29"/>
      <c r="H492" s="29"/>
      <c r="I492" s="29"/>
    </row>
    <row r="493" spans="2:9" ht="12.75">
      <c r="B493" s="29"/>
      <c r="C493" s="29"/>
      <c r="D493" s="29"/>
      <c r="E493" s="29"/>
      <c r="F493" s="29"/>
      <c r="G493" s="29"/>
      <c r="H493" s="29"/>
      <c r="I493" s="29"/>
    </row>
    <row r="494" spans="2:9" ht="12.75">
      <c r="B494" s="29"/>
      <c r="C494" s="29"/>
      <c r="D494" s="29"/>
      <c r="E494" s="29"/>
      <c r="F494" s="29"/>
      <c r="G494" s="29"/>
      <c r="H494" s="29"/>
      <c r="I494" s="29"/>
    </row>
    <row r="495" spans="2:9" ht="12.75">
      <c r="B495" s="29"/>
      <c r="C495" s="29"/>
      <c r="D495" s="29"/>
      <c r="E495" s="29"/>
      <c r="F495" s="29"/>
      <c r="G495" s="29"/>
      <c r="H495" s="29"/>
      <c r="I495" s="29"/>
    </row>
    <row r="496" spans="2:9" ht="12.75">
      <c r="B496" s="29"/>
      <c r="C496" s="29"/>
      <c r="D496" s="29"/>
      <c r="E496" s="29"/>
      <c r="F496" s="29"/>
      <c r="G496" s="29"/>
      <c r="H496" s="29"/>
      <c r="I496" s="29"/>
    </row>
    <row r="497" spans="2:9" ht="12.75">
      <c r="B497" s="29"/>
      <c r="C497" s="29"/>
      <c r="D497" s="29"/>
      <c r="E497" s="29"/>
      <c r="F497" s="29"/>
      <c r="G497" s="29"/>
      <c r="H497" s="29"/>
      <c r="I497" s="29"/>
    </row>
    <row r="498" spans="2:9" ht="12.75">
      <c r="B498" s="29"/>
      <c r="C498" s="29"/>
      <c r="D498" s="29"/>
      <c r="E498" s="29"/>
      <c r="F498" s="29"/>
      <c r="G498" s="29"/>
      <c r="H498" s="29"/>
      <c r="I498" s="29"/>
    </row>
    <row r="499" spans="2:9" ht="12.75">
      <c r="B499" s="29"/>
      <c r="C499" s="29"/>
      <c r="D499" s="29"/>
      <c r="E499" s="29"/>
      <c r="F499" s="29"/>
      <c r="G499" s="29"/>
      <c r="H499" s="29"/>
      <c r="I499" s="29"/>
    </row>
    <row r="500" spans="2:9" ht="12.75">
      <c r="B500" s="29"/>
      <c r="C500" s="29"/>
      <c r="D500" s="29"/>
      <c r="E500" s="29"/>
      <c r="F500" s="29"/>
      <c r="G500" s="29"/>
      <c r="H500" s="29"/>
      <c r="I500" s="29"/>
    </row>
    <row r="501" spans="2:9" ht="12.75">
      <c r="B501" s="29"/>
      <c r="C501" s="29"/>
      <c r="D501" s="29"/>
      <c r="E501" s="29"/>
      <c r="F501" s="29"/>
      <c r="G501" s="29"/>
      <c r="H501" s="29"/>
      <c r="I501" s="29"/>
    </row>
    <row r="502" spans="2:9" ht="12.75">
      <c r="B502" s="29"/>
      <c r="C502" s="29"/>
      <c r="D502" s="29"/>
      <c r="E502" s="29"/>
      <c r="F502" s="29"/>
      <c r="G502" s="29"/>
      <c r="H502" s="29"/>
      <c r="I502" s="29"/>
    </row>
    <row r="503" spans="2:9" ht="12.75">
      <c r="B503" s="29"/>
      <c r="C503" s="29"/>
      <c r="D503" s="29"/>
      <c r="E503" s="29"/>
      <c r="F503" s="29"/>
      <c r="G503" s="29"/>
      <c r="H503" s="29"/>
      <c r="I503" s="29"/>
    </row>
    <row r="504" spans="2:9" ht="12.75">
      <c r="B504" s="29"/>
      <c r="C504" s="29"/>
      <c r="D504" s="29"/>
      <c r="E504" s="29"/>
      <c r="F504" s="29"/>
      <c r="G504" s="29"/>
      <c r="H504" s="29"/>
      <c r="I504" s="29"/>
    </row>
    <row r="505" spans="2:9" ht="12.75">
      <c r="B505" s="29"/>
      <c r="C505" s="29"/>
      <c r="D505" s="29"/>
      <c r="E505" s="29"/>
      <c r="F505" s="29"/>
      <c r="G505" s="29"/>
      <c r="H505" s="29"/>
      <c r="I505" s="29"/>
    </row>
    <row r="506" spans="2:9" ht="12.75">
      <c r="B506" s="29"/>
      <c r="C506" s="29"/>
      <c r="D506" s="29"/>
      <c r="E506" s="29"/>
      <c r="F506" s="29"/>
      <c r="G506" s="29"/>
      <c r="H506" s="29"/>
      <c r="I506" s="29"/>
    </row>
    <row r="507" spans="2:9" ht="12.75">
      <c r="B507" s="29"/>
      <c r="C507" s="29"/>
      <c r="D507" s="29"/>
      <c r="E507" s="29"/>
      <c r="F507" s="29"/>
      <c r="G507" s="29"/>
      <c r="H507" s="29"/>
      <c r="I507" s="29"/>
    </row>
    <row r="508" spans="2:9" ht="12.75">
      <c r="B508" s="29"/>
      <c r="C508" s="29"/>
      <c r="D508" s="29"/>
      <c r="E508" s="29"/>
      <c r="F508" s="29"/>
      <c r="G508" s="29"/>
      <c r="H508" s="29"/>
      <c r="I508" s="29"/>
    </row>
    <row r="509" spans="2:9" ht="12.75">
      <c r="B509" s="29"/>
      <c r="C509" s="29"/>
      <c r="D509" s="29"/>
      <c r="E509" s="29"/>
      <c r="F509" s="29"/>
      <c r="G509" s="29"/>
      <c r="H509" s="29"/>
      <c r="I509" s="29"/>
    </row>
    <row r="510" spans="2:9" ht="12.75">
      <c r="B510" s="29"/>
      <c r="C510" s="29"/>
      <c r="D510" s="29"/>
      <c r="E510" s="29"/>
      <c r="F510" s="29"/>
      <c r="G510" s="29"/>
      <c r="H510" s="29"/>
      <c r="I510" s="29"/>
    </row>
    <row r="511" spans="2:9" ht="12.75">
      <c r="B511" s="29"/>
      <c r="C511" s="29"/>
      <c r="D511" s="29"/>
      <c r="E511" s="29"/>
      <c r="F511" s="29"/>
      <c r="G511" s="29"/>
      <c r="H511" s="29"/>
      <c r="I511" s="29"/>
    </row>
    <row r="512" spans="2:9" ht="12.75">
      <c r="B512" s="29"/>
      <c r="C512" s="29"/>
      <c r="D512" s="29"/>
      <c r="E512" s="29"/>
      <c r="F512" s="29"/>
      <c r="G512" s="29"/>
      <c r="H512" s="29"/>
      <c r="I512" s="29"/>
    </row>
    <row r="513" spans="2:9" ht="12.75">
      <c r="B513" s="29"/>
      <c r="C513" s="29"/>
      <c r="D513" s="29"/>
      <c r="E513" s="29"/>
      <c r="F513" s="29"/>
      <c r="G513" s="29"/>
      <c r="H513" s="29"/>
      <c r="I513" s="29"/>
    </row>
    <row r="514" spans="2:9" ht="12.75">
      <c r="B514" s="29"/>
      <c r="C514" s="29"/>
      <c r="D514" s="29"/>
      <c r="E514" s="29"/>
      <c r="F514" s="29"/>
      <c r="G514" s="29"/>
      <c r="H514" s="29"/>
      <c r="I514" s="29"/>
    </row>
    <row r="515" spans="2:9" ht="12.75">
      <c r="B515" s="29"/>
      <c r="C515" s="29"/>
      <c r="D515" s="29"/>
      <c r="E515" s="29"/>
      <c r="F515" s="29"/>
      <c r="G515" s="29"/>
      <c r="H515" s="29"/>
      <c r="I515" s="29"/>
    </row>
    <row r="516" spans="2:9" ht="12.75">
      <c r="B516" s="29"/>
      <c r="C516" s="29"/>
      <c r="D516" s="29"/>
      <c r="E516" s="29"/>
      <c r="F516" s="29"/>
      <c r="G516" s="29"/>
      <c r="H516" s="29"/>
      <c r="I516" s="29"/>
    </row>
    <row r="517" spans="2:9" ht="12.75">
      <c r="B517" s="29"/>
      <c r="C517" s="29"/>
      <c r="D517" s="29"/>
      <c r="E517" s="29"/>
      <c r="F517" s="29"/>
      <c r="G517" s="29"/>
      <c r="H517" s="29"/>
      <c r="I517" s="29"/>
    </row>
    <row r="518" spans="2:9" ht="12.75">
      <c r="B518" s="29"/>
      <c r="C518" s="29"/>
      <c r="D518" s="29"/>
      <c r="E518" s="29"/>
      <c r="F518" s="29"/>
      <c r="G518" s="29"/>
      <c r="H518" s="29"/>
      <c r="I518" s="29"/>
    </row>
    <row r="519" spans="2:9" ht="12.75">
      <c r="B519" s="29"/>
      <c r="C519" s="29"/>
      <c r="D519" s="29"/>
      <c r="E519" s="29"/>
      <c r="F519" s="29"/>
      <c r="G519" s="29"/>
      <c r="H519" s="29"/>
      <c r="I519" s="29"/>
    </row>
    <row r="520" spans="2:9" ht="12.75">
      <c r="B520" s="29"/>
      <c r="C520" s="29"/>
      <c r="D520" s="29"/>
      <c r="E520" s="29"/>
      <c r="F520" s="29"/>
      <c r="G520" s="29"/>
      <c r="H520" s="29"/>
      <c r="I520" s="29"/>
    </row>
    <row r="521" spans="2:9" ht="12.75">
      <c r="B521" s="29"/>
      <c r="C521" s="29"/>
      <c r="D521" s="29"/>
      <c r="E521" s="29"/>
      <c r="F521" s="29"/>
      <c r="G521" s="29"/>
      <c r="H521" s="29"/>
      <c r="I521" s="29"/>
    </row>
    <row r="522" spans="2:9" ht="12.75">
      <c r="B522" s="29"/>
      <c r="C522" s="29"/>
      <c r="D522" s="29"/>
      <c r="E522" s="29"/>
      <c r="F522" s="29"/>
      <c r="G522" s="29"/>
      <c r="H522" s="29"/>
      <c r="I522" s="29"/>
    </row>
    <row r="523" spans="2:9" ht="12.75">
      <c r="B523" s="29"/>
      <c r="C523" s="29"/>
      <c r="D523" s="29"/>
      <c r="E523" s="29"/>
      <c r="F523" s="29"/>
      <c r="G523" s="29"/>
      <c r="H523" s="29"/>
      <c r="I523" s="29"/>
    </row>
    <row r="524" spans="2:9" ht="12.75">
      <c r="B524" s="29"/>
      <c r="C524" s="29"/>
      <c r="D524" s="29"/>
      <c r="E524" s="29"/>
      <c r="F524" s="29"/>
      <c r="G524" s="29"/>
      <c r="H524" s="29"/>
      <c r="I524" s="29"/>
    </row>
    <row r="525" spans="2:9" ht="12.75">
      <c r="B525" s="29"/>
      <c r="C525" s="29"/>
      <c r="D525" s="29"/>
      <c r="E525" s="29"/>
      <c r="F525" s="29"/>
      <c r="G525" s="29"/>
      <c r="H525" s="29"/>
      <c r="I525" s="29"/>
    </row>
    <row r="526" spans="2:9" ht="12.75">
      <c r="B526" s="29"/>
      <c r="C526" s="29"/>
      <c r="D526" s="29"/>
      <c r="E526" s="29"/>
      <c r="F526" s="29"/>
      <c r="G526" s="29"/>
      <c r="H526" s="29"/>
      <c r="I526" s="29"/>
    </row>
    <row r="527" spans="2:9" ht="12.75">
      <c r="B527" s="29"/>
      <c r="C527" s="29"/>
      <c r="D527" s="29"/>
      <c r="E527" s="29"/>
      <c r="F527" s="29"/>
      <c r="G527" s="29"/>
      <c r="H527" s="29"/>
      <c r="I527" s="29"/>
    </row>
    <row r="528" spans="2:9" ht="12.75">
      <c r="B528" s="29"/>
      <c r="C528" s="29"/>
      <c r="D528" s="29"/>
      <c r="E528" s="29"/>
      <c r="F528" s="29"/>
      <c r="G528" s="29"/>
      <c r="H528" s="29"/>
      <c r="I528" s="29"/>
    </row>
    <row r="529" spans="2:9" ht="12.75">
      <c r="B529" s="29"/>
      <c r="C529" s="29"/>
      <c r="D529" s="29"/>
      <c r="E529" s="29"/>
      <c r="F529" s="29"/>
      <c r="G529" s="29"/>
      <c r="H529" s="29"/>
      <c r="I529" s="29"/>
    </row>
    <row r="530" spans="2:9" ht="12.75">
      <c r="B530" s="29"/>
      <c r="C530" s="29"/>
      <c r="D530" s="29"/>
      <c r="E530" s="29"/>
      <c r="F530" s="29"/>
      <c r="G530" s="29"/>
      <c r="H530" s="29"/>
      <c r="I530" s="29"/>
    </row>
    <row r="531" spans="2:9" ht="12.75">
      <c r="B531" s="29"/>
      <c r="C531" s="29"/>
      <c r="D531" s="29"/>
      <c r="E531" s="29"/>
      <c r="F531" s="29"/>
      <c r="G531" s="29"/>
      <c r="H531" s="29"/>
      <c r="I531" s="29"/>
    </row>
    <row r="532" spans="2:9" ht="12.75">
      <c r="B532" s="29"/>
      <c r="C532" s="29"/>
      <c r="D532" s="29"/>
      <c r="E532" s="29"/>
      <c r="F532" s="29"/>
      <c r="G532" s="29"/>
      <c r="H532" s="29"/>
      <c r="I532" s="29"/>
    </row>
    <row r="533" spans="2:9" ht="12.75">
      <c r="B533" s="29"/>
      <c r="C533" s="29"/>
      <c r="D533" s="29"/>
      <c r="E533" s="29"/>
      <c r="F533" s="29"/>
      <c r="G533" s="29"/>
      <c r="H533" s="29"/>
      <c r="I533" s="29"/>
    </row>
    <row r="534" spans="2:9" ht="12.75">
      <c r="B534" s="29"/>
      <c r="C534" s="29"/>
      <c r="D534" s="29"/>
      <c r="E534" s="29"/>
      <c r="F534" s="29"/>
      <c r="G534" s="29"/>
      <c r="H534" s="29"/>
      <c r="I534" s="29"/>
    </row>
    <row r="535" spans="2:9" ht="12.75">
      <c r="B535" s="29"/>
      <c r="C535" s="29"/>
      <c r="D535" s="29"/>
      <c r="E535" s="29"/>
      <c r="F535" s="29"/>
      <c r="G535" s="29"/>
      <c r="H535" s="29"/>
      <c r="I535" s="29"/>
    </row>
    <row r="536" spans="2:9" ht="12.75">
      <c r="B536" s="29"/>
      <c r="C536" s="29"/>
      <c r="D536" s="29"/>
      <c r="E536" s="29"/>
      <c r="F536" s="29"/>
      <c r="G536" s="29"/>
      <c r="H536" s="29"/>
      <c r="I536" s="29"/>
    </row>
    <row r="537" spans="2:9" ht="12.75">
      <c r="B537" s="29"/>
      <c r="C537" s="29"/>
      <c r="D537" s="29"/>
      <c r="E537" s="29"/>
      <c r="F537" s="29"/>
      <c r="G537" s="29"/>
      <c r="H537" s="29"/>
      <c r="I537" s="29"/>
    </row>
    <row r="538" spans="2:9" ht="12.75">
      <c r="B538" s="29"/>
      <c r="C538" s="29"/>
      <c r="D538" s="29"/>
      <c r="E538" s="29"/>
      <c r="F538" s="29"/>
      <c r="G538" s="29"/>
      <c r="H538" s="29"/>
      <c r="I538" s="29"/>
    </row>
    <row r="539" spans="2:9" ht="12.75">
      <c r="B539" s="29"/>
      <c r="C539" s="29"/>
      <c r="D539" s="29"/>
      <c r="E539" s="29"/>
      <c r="F539" s="29"/>
      <c r="G539" s="29"/>
      <c r="H539" s="29"/>
      <c r="I539" s="29"/>
    </row>
    <row r="540" spans="2:9" ht="12.75">
      <c r="B540" s="29"/>
      <c r="C540" s="29"/>
      <c r="D540" s="29"/>
      <c r="E540" s="29"/>
      <c r="F540" s="29"/>
      <c r="G540" s="29"/>
      <c r="H540" s="29"/>
      <c r="I540" s="29"/>
    </row>
    <row r="541" spans="2:9" ht="12.75">
      <c r="B541" s="29"/>
      <c r="C541" s="29"/>
      <c r="D541" s="29"/>
      <c r="E541" s="29"/>
      <c r="F541" s="29"/>
      <c r="G541" s="29"/>
      <c r="H541" s="29"/>
      <c r="I541" s="29"/>
    </row>
    <row r="542" spans="2:9" ht="12.75">
      <c r="B542" s="29"/>
      <c r="C542" s="29"/>
      <c r="D542" s="29"/>
      <c r="E542" s="29"/>
      <c r="F542" s="29"/>
      <c r="G542" s="29"/>
      <c r="H542" s="29"/>
      <c r="I542" s="29"/>
    </row>
    <row r="543" spans="2:9" ht="12.75">
      <c r="B543" s="29"/>
      <c r="C543" s="29"/>
      <c r="D543" s="29"/>
      <c r="E543" s="29"/>
      <c r="F543" s="29"/>
      <c r="G543" s="29"/>
      <c r="H543" s="29"/>
      <c r="I543" s="29"/>
    </row>
    <row r="544" spans="2:9" ht="12.75">
      <c r="B544" s="29"/>
      <c r="C544" s="29"/>
      <c r="D544" s="29"/>
      <c r="E544" s="29"/>
      <c r="F544" s="29"/>
      <c r="G544" s="29"/>
      <c r="H544" s="29"/>
      <c r="I544" s="29"/>
    </row>
    <row r="545" spans="2:9" ht="12.75">
      <c r="B545" s="29"/>
      <c r="C545" s="29"/>
      <c r="D545" s="29"/>
      <c r="E545" s="29"/>
      <c r="F545" s="29"/>
      <c r="G545" s="29"/>
      <c r="H545" s="29"/>
      <c r="I545" s="29"/>
    </row>
    <row r="546" spans="2:9" ht="12.75">
      <c r="B546" s="29"/>
      <c r="C546" s="29"/>
      <c r="D546" s="29"/>
      <c r="E546" s="29"/>
      <c r="F546" s="29"/>
      <c r="G546" s="29"/>
      <c r="H546" s="29"/>
      <c r="I546" s="29"/>
    </row>
    <row r="547" spans="2:9" ht="12.75">
      <c r="B547" s="29"/>
      <c r="C547" s="29"/>
      <c r="D547" s="29"/>
      <c r="E547" s="29"/>
      <c r="F547" s="29"/>
      <c r="G547" s="29"/>
      <c r="H547" s="29"/>
      <c r="I547" s="29"/>
    </row>
    <row r="548" spans="2:9" ht="12.75">
      <c r="B548" s="29"/>
      <c r="C548" s="29"/>
      <c r="D548" s="29"/>
      <c r="E548" s="29"/>
      <c r="F548" s="29"/>
      <c r="G548" s="29"/>
      <c r="H548" s="29"/>
      <c r="I548" s="29"/>
    </row>
    <row r="549" spans="2:9" ht="12.75">
      <c r="B549" s="29"/>
      <c r="C549" s="29"/>
      <c r="D549" s="29"/>
      <c r="E549" s="29"/>
      <c r="F549" s="29"/>
      <c r="G549" s="29"/>
      <c r="H549" s="29"/>
      <c r="I549" s="29"/>
    </row>
    <row r="550" spans="2:9" ht="12.75">
      <c r="B550" s="29"/>
      <c r="C550" s="29"/>
      <c r="D550" s="29"/>
      <c r="E550" s="29"/>
      <c r="F550" s="29"/>
      <c r="G550" s="29"/>
      <c r="H550" s="29"/>
      <c r="I550" s="29"/>
    </row>
    <row r="551" spans="2:9" ht="12.75">
      <c r="B551" s="29"/>
      <c r="C551" s="29"/>
      <c r="D551" s="29"/>
      <c r="E551" s="29"/>
      <c r="F551" s="29"/>
      <c r="G551" s="29"/>
      <c r="H551" s="29"/>
      <c r="I551" s="29"/>
    </row>
    <row r="552" spans="2:9" ht="12.75">
      <c r="B552" s="29"/>
      <c r="C552" s="29"/>
      <c r="D552" s="29"/>
      <c r="E552" s="29"/>
      <c r="F552" s="29"/>
      <c r="G552" s="29"/>
      <c r="H552" s="29"/>
      <c r="I552" s="29"/>
    </row>
    <row r="553" spans="2:9" ht="12.75">
      <c r="B553" s="29"/>
      <c r="C553" s="29"/>
      <c r="D553" s="29"/>
      <c r="E553" s="29"/>
      <c r="F553" s="29"/>
      <c r="G553" s="29"/>
      <c r="H553" s="29"/>
      <c r="I553" s="29"/>
    </row>
    <row r="554" spans="2:9" ht="12.75">
      <c r="B554" s="29"/>
      <c r="C554" s="29"/>
      <c r="D554" s="29"/>
      <c r="E554" s="29"/>
      <c r="F554" s="29"/>
      <c r="G554" s="29"/>
      <c r="H554" s="29"/>
      <c r="I554" s="29"/>
    </row>
    <row r="555" spans="2:9" ht="12.75">
      <c r="B555" s="29"/>
      <c r="C555" s="29"/>
      <c r="D555" s="29"/>
      <c r="E555" s="29"/>
      <c r="F555" s="29"/>
      <c r="G555" s="29"/>
      <c r="H555" s="29"/>
      <c r="I555" s="29"/>
    </row>
    <row r="556" spans="2:9" ht="12.75">
      <c r="B556" s="29"/>
      <c r="C556" s="29"/>
      <c r="D556" s="29"/>
      <c r="E556" s="29"/>
      <c r="F556" s="29"/>
      <c r="G556" s="29"/>
      <c r="H556" s="29"/>
      <c r="I556" s="29"/>
    </row>
    <row r="557" spans="2:9" ht="12.75">
      <c r="B557" s="29"/>
      <c r="C557" s="29"/>
      <c r="D557" s="29"/>
      <c r="E557" s="29"/>
      <c r="F557" s="29"/>
      <c r="G557" s="29"/>
      <c r="H557" s="29"/>
      <c r="I557" s="29"/>
    </row>
    <row r="558" spans="2:9" ht="12.75">
      <c r="B558" s="29"/>
      <c r="C558" s="29"/>
      <c r="D558" s="29"/>
      <c r="E558" s="29"/>
      <c r="F558" s="29"/>
      <c r="G558" s="29"/>
      <c r="H558" s="29"/>
      <c r="I558" s="29"/>
    </row>
    <row r="559" spans="2:9" ht="12.75">
      <c r="B559" s="29"/>
      <c r="C559" s="29"/>
      <c r="D559" s="29"/>
      <c r="E559" s="29"/>
      <c r="F559" s="29"/>
      <c r="G559" s="29"/>
      <c r="H559" s="29"/>
      <c r="I559" s="29"/>
    </row>
    <row r="560" spans="2:9" ht="12.75">
      <c r="B560" s="29"/>
      <c r="C560" s="29"/>
      <c r="D560" s="29"/>
      <c r="E560" s="29"/>
      <c r="F560" s="29"/>
      <c r="G560" s="29"/>
      <c r="H560" s="29"/>
      <c r="I560" s="29"/>
    </row>
    <row r="561" spans="2:9" ht="12.75">
      <c r="B561" s="29"/>
      <c r="C561" s="29"/>
      <c r="D561" s="29"/>
      <c r="E561" s="29"/>
      <c r="F561" s="29"/>
      <c r="G561" s="29"/>
      <c r="H561" s="29"/>
      <c r="I561" s="29"/>
    </row>
    <row r="562" spans="2:9" ht="12.75">
      <c r="B562" s="29"/>
      <c r="C562" s="29"/>
      <c r="D562" s="29"/>
      <c r="E562" s="29"/>
      <c r="F562" s="29"/>
      <c r="G562" s="29"/>
      <c r="H562" s="29"/>
      <c r="I562" s="29"/>
    </row>
    <row r="563" spans="2:9" ht="12.75">
      <c r="B563" s="29"/>
      <c r="C563" s="29"/>
      <c r="D563" s="29"/>
      <c r="E563" s="29"/>
      <c r="F563" s="29"/>
      <c r="G563" s="29"/>
      <c r="H563" s="29"/>
      <c r="I563" s="29"/>
    </row>
    <row r="564" spans="2:9" ht="12.75">
      <c r="B564" s="29"/>
      <c r="C564" s="29"/>
      <c r="D564" s="29"/>
      <c r="E564" s="29"/>
      <c r="F564" s="29"/>
      <c r="G564" s="29"/>
      <c r="H564" s="29"/>
      <c r="I564" s="29"/>
    </row>
    <row r="565" spans="2:9" ht="12.75">
      <c r="B565" s="29"/>
      <c r="C565" s="29"/>
      <c r="D565" s="29"/>
      <c r="E565" s="29"/>
      <c r="F565" s="29"/>
      <c r="G565" s="29"/>
      <c r="H565" s="29"/>
      <c r="I565" s="29"/>
    </row>
    <row r="566" spans="2:9" ht="12.75">
      <c r="B566" s="29"/>
      <c r="C566" s="29"/>
      <c r="D566" s="29"/>
      <c r="E566" s="29"/>
      <c r="F566" s="29"/>
      <c r="G566" s="29"/>
      <c r="H566" s="29"/>
      <c r="I566" s="29"/>
    </row>
    <row r="567" spans="2:9" ht="12.75">
      <c r="B567" s="29"/>
      <c r="C567" s="29"/>
      <c r="D567" s="29"/>
      <c r="E567" s="29"/>
      <c r="F567" s="29"/>
      <c r="G567" s="29"/>
      <c r="H567" s="29"/>
      <c r="I567" s="29"/>
    </row>
    <row r="568" spans="2:9" ht="12.75">
      <c r="B568" s="29"/>
      <c r="C568" s="29"/>
      <c r="D568" s="29"/>
      <c r="E568" s="29"/>
      <c r="F568" s="29"/>
      <c r="G568" s="29"/>
      <c r="H568" s="29"/>
      <c r="I568" s="29"/>
    </row>
    <row r="569" spans="2:9" ht="12.75">
      <c r="B569" s="29"/>
      <c r="C569" s="29"/>
      <c r="D569" s="29"/>
      <c r="E569" s="29"/>
      <c r="F569" s="29"/>
      <c r="G569" s="29"/>
      <c r="H569" s="29"/>
      <c r="I569" s="29"/>
    </row>
    <row r="570" spans="2:9" ht="12.75">
      <c r="B570" s="29"/>
      <c r="C570" s="29"/>
      <c r="D570" s="29"/>
      <c r="E570" s="29"/>
      <c r="F570" s="29"/>
      <c r="G570" s="29"/>
      <c r="H570" s="29"/>
      <c r="I570" s="29"/>
    </row>
    <row r="571" spans="2:9" ht="12.75">
      <c r="B571" s="29"/>
      <c r="C571" s="29"/>
      <c r="D571" s="29"/>
      <c r="E571" s="29"/>
      <c r="F571" s="29"/>
      <c r="G571" s="29"/>
      <c r="H571" s="29"/>
      <c r="I571" s="29"/>
    </row>
    <row r="572" spans="2:9" ht="12.75">
      <c r="B572" s="29"/>
      <c r="C572" s="29"/>
      <c r="D572" s="29"/>
      <c r="E572" s="29"/>
      <c r="F572" s="29"/>
      <c r="G572" s="29"/>
      <c r="H572" s="29"/>
      <c r="I572" s="29"/>
    </row>
    <row r="573" spans="2:9" ht="12.75">
      <c r="B573" s="29"/>
      <c r="C573" s="29"/>
      <c r="D573" s="29"/>
      <c r="E573" s="29"/>
      <c r="F573" s="29"/>
      <c r="G573" s="29"/>
      <c r="H573" s="29"/>
      <c r="I573" s="29"/>
    </row>
    <row r="574" spans="2:9" ht="12.75">
      <c r="B574" s="29"/>
      <c r="C574" s="29"/>
      <c r="D574" s="29"/>
      <c r="E574" s="29"/>
      <c r="F574" s="29"/>
      <c r="G574" s="29"/>
      <c r="H574" s="29"/>
      <c r="I574" s="29"/>
    </row>
    <row r="575" spans="2:9" ht="12.75">
      <c r="B575" s="29"/>
      <c r="C575" s="29"/>
      <c r="D575" s="29"/>
      <c r="E575" s="29"/>
      <c r="F575" s="29"/>
      <c r="G575" s="29"/>
      <c r="H575" s="29"/>
      <c r="I575" s="29"/>
    </row>
    <row r="576" spans="2:9" ht="12.75">
      <c r="B576" s="29"/>
      <c r="C576" s="29"/>
      <c r="D576" s="29"/>
      <c r="E576" s="29"/>
      <c r="F576" s="29"/>
      <c r="G576" s="29"/>
      <c r="H576" s="29"/>
      <c r="I576" s="29"/>
    </row>
    <row r="577" spans="2:9" ht="12.75">
      <c r="B577" s="29"/>
      <c r="C577" s="29"/>
      <c r="D577" s="29"/>
      <c r="E577" s="29"/>
      <c r="F577" s="29"/>
      <c r="G577" s="29"/>
      <c r="H577" s="29"/>
      <c r="I577" s="29"/>
    </row>
    <row r="578" spans="2:9" ht="12.75">
      <c r="B578" s="29"/>
      <c r="C578" s="29"/>
      <c r="D578" s="29"/>
      <c r="E578" s="29"/>
      <c r="F578" s="29"/>
      <c r="G578" s="29"/>
      <c r="H578" s="29"/>
      <c r="I578" s="29"/>
    </row>
    <row r="579" spans="2:9" ht="12.75">
      <c r="B579" s="29"/>
      <c r="C579" s="29"/>
      <c r="D579" s="29"/>
      <c r="E579" s="29"/>
      <c r="F579" s="29"/>
      <c r="G579" s="29"/>
      <c r="H579" s="29"/>
      <c r="I579" s="29"/>
    </row>
    <row r="580" spans="2:9" ht="12.75">
      <c r="B580" s="29"/>
      <c r="C580" s="29"/>
      <c r="D580" s="29"/>
      <c r="E580" s="29"/>
      <c r="F580" s="29"/>
      <c r="G580" s="29"/>
      <c r="H580" s="29"/>
      <c r="I580" s="29"/>
    </row>
    <row r="581" spans="2:9" ht="12.75">
      <c r="B581" s="29"/>
      <c r="C581" s="29"/>
      <c r="D581" s="29"/>
      <c r="E581" s="29"/>
      <c r="F581" s="29"/>
      <c r="G581" s="29"/>
      <c r="H581" s="29"/>
      <c r="I581" s="29"/>
    </row>
    <row r="582" spans="2:9" ht="12.75">
      <c r="B582" s="29"/>
      <c r="C582" s="29"/>
      <c r="D582" s="29"/>
      <c r="E582" s="29"/>
      <c r="F582" s="29"/>
      <c r="G582" s="29"/>
      <c r="H582" s="29"/>
      <c r="I582" s="29"/>
    </row>
    <row r="583" spans="2:9" ht="12.75">
      <c r="B583" s="29"/>
      <c r="C583" s="29"/>
      <c r="D583" s="29"/>
      <c r="E583" s="29"/>
      <c r="F583" s="29"/>
      <c r="G583" s="29"/>
      <c r="H583" s="29"/>
      <c r="I583" s="29"/>
    </row>
    <row r="584" spans="2:9" ht="12.75">
      <c r="B584" s="29"/>
      <c r="C584" s="29"/>
      <c r="D584" s="29"/>
      <c r="E584" s="29"/>
      <c r="F584" s="29"/>
      <c r="G584" s="29"/>
      <c r="H584" s="29"/>
      <c r="I584" s="29"/>
    </row>
    <row r="585" spans="2:9" ht="12.75">
      <c r="B585" s="29"/>
      <c r="C585" s="29"/>
      <c r="D585" s="29"/>
      <c r="E585" s="29"/>
      <c r="F585" s="29"/>
      <c r="G585" s="29"/>
      <c r="H585" s="29"/>
      <c r="I585" s="29"/>
    </row>
    <row r="586" spans="2:9" ht="12.75">
      <c r="B586" s="29"/>
      <c r="C586" s="29"/>
      <c r="D586" s="29"/>
      <c r="E586" s="29"/>
      <c r="F586" s="29"/>
      <c r="G586" s="29"/>
      <c r="H586" s="29"/>
      <c r="I586" s="29"/>
    </row>
    <row r="587" spans="2:9" ht="12.75">
      <c r="B587" s="29"/>
      <c r="C587" s="29"/>
      <c r="D587" s="29"/>
      <c r="E587" s="29"/>
      <c r="F587" s="29"/>
      <c r="G587" s="29"/>
      <c r="H587" s="29"/>
      <c r="I587" s="29"/>
    </row>
    <row r="588" spans="2:9" ht="12.75">
      <c r="B588" s="29"/>
      <c r="C588" s="29"/>
      <c r="D588" s="29"/>
      <c r="E588" s="29"/>
      <c r="F588" s="29"/>
      <c r="G588" s="29"/>
      <c r="H588" s="29"/>
      <c r="I588" s="29"/>
    </row>
    <row r="589" spans="2:9" ht="12.75">
      <c r="B589" s="29"/>
      <c r="C589" s="29"/>
      <c r="D589" s="29"/>
      <c r="E589" s="29"/>
      <c r="F589" s="29"/>
      <c r="G589" s="29"/>
      <c r="H589" s="29"/>
      <c r="I589" s="29"/>
    </row>
    <row r="590" spans="2:9" ht="12.75">
      <c r="B590" s="29"/>
      <c r="C590" s="29"/>
      <c r="D590" s="29"/>
      <c r="E590" s="29"/>
      <c r="F590" s="29"/>
      <c r="G590" s="29"/>
      <c r="H590" s="29"/>
      <c r="I590" s="29"/>
    </row>
    <row r="591" spans="2:9" ht="12.75">
      <c r="B591" s="29"/>
      <c r="C591" s="29"/>
      <c r="D591" s="29"/>
      <c r="E591" s="29"/>
      <c r="F591" s="29"/>
      <c r="G591" s="29"/>
      <c r="H591" s="29"/>
      <c r="I591" s="29"/>
    </row>
    <row r="592" spans="2:9" ht="12.75">
      <c r="B592" s="29"/>
      <c r="C592" s="29"/>
      <c r="D592" s="29"/>
      <c r="E592" s="29"/>
      <c r="F592" s="29"/>
      <c r="G592" s="29"/>
      <c r="H592" s="29"/>
      <c r="I592" s="29"/>
    </row>
    <row r="593" spans="2:9" ht="12.75">
      <c r="B593" s="29"/>
      <c r="C593" s="29"/>
      <c r="D593" s="29"/>
      <c r="E593" s="29"/>
      <c r="F593" s="29"/>
      <c r="G593" s="29"/>
      <c r="H593" s="29"/>
      <c r="I593" s="29"/>
    </row>
    <row r="594" spans="2:9" ht="12.75">
      <c r="B594" s="29"/>
      <c r="C594" s="29"/>
      <c r="D594" s="29"/>
      <c r="E594" s="29"/>
      <c r="F594" s="29"/>
      <c r="G594" s="29"/>
      <c r="H594" s="29"/>
      <c r="I594" s="29"/>
    </row>
    <row r="595" spans="2:9" ht="12.75">
      <c r="B595" s="29"/>
      <c r="C595" s="29"/>
      <c r="D595" s="29"/>
      <c r="E595" s="29"/>
      <c r="F595" s="29"/>
      <c r="G595" s="29"/>
      <c r="H595" s="29"/>
      <c r="I595" s="29"/>
    </row>
    <row r="596" spans="2:9" ht="12.75">
      <c r="B596" s="29"/>
      <c r="C596" s="29"/>
      <c r="D596" s="29"/>
      <c r="E596" s="29"/>
      <c r="F596" s="29"/>
      <c r="G596" s="29"/>
      <c r="H596" s="29"/>
      <c r="I596" s="29"/>
    </row>
    <row r="597" spans="2:9" ht="12.75">
      <c r="B597" s="29"/>
      <c r="C597" s="29"/>
      <c r="D597" s="29"/>
      <c r="E597" s="29"/>
      <c r="F597" s="29"/>
      <c r="G597" s="29"/>
      <c r="H597" s="29"/>
      <c r="I597" s="29"/>
    </row>
    <row r="598" spans="2:9" ht="12.75">
      <c r="B598" s="29"/>
      <c r="C598" s="29"/>
      <c r="D598" s="29"/>
      <c r="E598" s="29"/>
      <c r="F598" s="29"/>
      <c r="G598" s="29"/>
      <c r="H598" s="29"/>
      <c r="I598" s="29"/>
    </row>
    <row r="599" spans="2:9" ht="12.75">
      <c r="B599" s="29"/>
      <c r="C599" s="29"/>
      <c r="D599" s="29"/>
      <c r="E599" s="29"/>
      <c r="F599" s="29"/>
      <c r="G599" s="29"/>
      <c r="H599" s="29"/>
      <c r="I599" s="29"/>
    </row>
    <row r="600" spans="2:9" ht="12.75">
      <c r="B600" s="29"/>
      <c r="C600" s="29"/>
      <c r="D600" s="29"/>
      <c r="E600" s="29"/>
      <c r="F600" s="29"/>
      <c r="G600" s="29"/>
      <c r="H600" s="29"/>
      <c r="I600" s="29"/>
    </row>
    <row r="601" spans="2:9" ht="12.75">
      <c r="B601" s="29"/>
      <c r="C601" s="29"/>
      <c r="D601" s="29"/>
      <c r="E601" s="29"/>
      <c r="F601" s="29"/>
      <c r="G601" s="29"/>
      <c r="H601" s="29"/>
      <c r="I601" s="29"/>
    </row>
    <row r="602" spans="2:9" ht="12.75">
      <c r="B602" s="29"/>
      <c r="C602" s="29"/>
      <c r="D602" s="29"/>
      <c r="E602" s="29"/>
      <c r="F602" s="29"/>
      <c r="G602" s="29"/>
      <c r="H602" s="29"/>
      <c r="I602" s="29"/>
    </row>
    <row r="603" spans="2:9" ht="12.75">
      <c r="B603" s="29"/>
      <c r="C603" s="29"/>
      <c r="D603" s="29"/>
      <c r="E603" s="29"/>
      <c r="F603" s="29"/>
      <c r="G603" s="29"/>
      <c r="H603" s="29"/>
      <c r="I603" s="29"/>
    </row>
    <row r="604" spans="2:9" ht="12.75">
      <c r="B604" s="29"/>
      <c r="C604" s="29"/>
      <c r="D604" s="29"/>
      <c r="E604" s="29"/>
      <c r="F604" s="29"/>
      <c r="G604" s="29"/>
      <c r="H604" s="29"/>
      <c r="I604" s="29"/>
    </row>
    <row r="605" spans="2:9" ht="12.75">
      <c r="B605" s="29"/>
      <c r="C605" s="29"/>
      <c r="D605" s="29"/>
      <c r="E605" s="29"/>
      <c r="F605" s="29"/>
      <c r="G605" s="29"/>
      <c r="H605" s="29"/>
      <c r="I605" s="29"/>
    </row>
    <row r="606" spans="2:9" ht="12.75">
      <c r="B606" s="29"/>
      <c r="C606" s="29"/>
      <c r="D606" s="29"/>
      <c r="E606" s="29"/>
      <c r="F606" s="29"/>
      <c r="G606" s="29"/>
      <c r="H606" s="29"/>
      <c r="I606" s="29"/>
    </row>
    <row r="607" spans="2:9" ht="12.75">
      <c r="B607" s="29"/>
      <c r="C607" s="29"/>
      <c r="D607" s="29"/>
      <c r="E607" s="29"/>
      <c r="F607" s="29"/>
      <c r="G607" s="29"/>
      <c r="H607" s="29"/>
      <c r="I607" s="29"/>
    </row>
    <row r="608" spans="2:9" ht="12.75">
      <c r="B608" s="29"/>
      <c r="C608" s="29"/>
      <c r="D608" s="29"/>
      <c r="E608" s="29"/>
      <c r="F608" s="29"/>
      <c r="G608" s="29"/>
      <c r="H608" s="29"/>
      <c r="I608" s="29"/>
    </row>
    <row r="609" spans="2:9" ht="12.75">
      <c r="B609" s="29"/>
      <c r="C609" s="29"/>
      <c r="D609" s="29"/>
      <c r="E609" s="29"/>
      <c r="F609" s="29"/>
      <c r="G609" s="29"/>
      <c r="H609" s="29"/>
      <c r="I609" s="29"/>
    </row>
    <row r="610" spans="2:9" ht="12.75">
      <c r="B610" s="29"/>
      <c r="C610" s="29"/>
      <c r="D610" s="29"/>
      <c r="E610" s="29"/>
      <c r="F610" s="29"/>
      <c r="G610" s="29"/>
      <c r="H610" s="29"/>
      <c r="I610" s="29"/>
    </row>
    <row r="611" spans="2:9" ht="12.75">
      <c r="B611" s="29"/>
      <c r="C611" s="29"/>
      <c r="D611" s="29"/>
      <c r="E611" s="29"/>
      <c r="F611" s="29"/>
      <c r="G611" s="29"/>
      <c r="H611" s="29"/>
      <c r="I611" s="29"/>
    </row>
    <row r="612" spans="2:9" ht="12.75">
      <c r="B612" s="29"/>
      <c r="C612" s="29"/>
      <c r="D612" s="29"/>
      <c r="E612" s="29"/>
      <c r="F612" s="29"/>
      <c r="G612" s="29"/>
      <c r="H612" s="29"/>
      <c r="I612" s="29"/>
    </row>
    <row r="613" spans="2:9" ht="12.75">
      <c r="B613" s="29"/>
      <c r="C613" s="29"/>
      <c r="D613" s="29"/>
      <c r="E613" s="29"/>
      <c r="F613" s="29"/>
      <c r="G613" s="29"/>
      <c r="H613" s="29"/>
      <c r="I613" s="29"/>
    </row>
    <row r="614" spans="2:9" ht="12.75">
      <c r="B614" s="29"/>
      <c r="C614" s="29"/>
      <c r="D614" s="29"/>
      <c r="E614" s="29"/>
      <c r="F614" s="29"/>
      <c r="G614" s="29"/>
      <c r="H614" s="29"/>
      <c r="I614" s="29"/>
    </row>
    <row r="615" spans="2:9" ht="12.75">
      <c r="B615" s="29"/>
      <c r="C615" s="29"/>
      <c r="D615" s="29"/>
      <c r="E615" s="29"/>
      <c r="F615" s="29"/>
      <c r="G615" s="29"/>
      <c r="H615" s="29"/>
      <c r="I615" s="29"/>
    </row>
    <row r="616" spans="2:9" ht="12.75">
      <c r="B616" s="29"/>
      <c r="C616" s="29"/>
      <c r="D616" s="29"/>
      <c r="E616" s="29"/>
      <c r="F616" s="29"/>
      <c r="G616" s="29"/>
      <c r="H616" s="29"/>
      <c r="I616" s="29"/>
    </row>
    <row r="617" spans="2:9" ht="12.75">
      <c r="B617" s="29"/>
      <c r="C617" s="29"/>
      <c r="D617" s="29"/>
      <c r="E617" s="29"/>
      <c r="F617" s="29"/>
      <c r="G617" s="29"/>
      <c r="H617" s="29"/>
      <c r="I617" s="29"/>
    </row>
    <row r="618" spans="2:9" ht="12.75">
      <c r="B618" s="29"/>
      <c r="C618" s="29"/>
      <c r="D618" s="29"/>
      <c r="E618" s="29"/>
      <c r="F618" s="29"/>
      <c r="G618" s="29"/>
      <c r="H618" s="29"/>
      <c r="I618" s="29"/>
    </row>
    <row r="619" spans="2:9" ht="12.75">
      <c r="B619" s="29"/>
      <c r="C619" s="29"/>
      <c r="D619" s="29"/>
      <c r="E619" s="29"/>
      <c r="F619" s="29"/>
      <c r="G619" s="29"/>
      <c r="H619" s="29"/>
      <c r="I619" s="29"/>
    </row>
    <row r="620" spans="2:9" ht="12.75">
      <c r="B620" s="29"/>
      <c r="C620" s="29"/>
      <c r="D620" s="29"/>
      <c r="E620" s="29"/>
      <c r="F620" s="29"/>
      <c r="G620" s="29"/>
      <c r="H620" s="29"/>
      <c r="I620" s="29"/>
    </row>
    <row r="621" spans="2:9" ht="12.75">
      <c r="B621" s="29"/>
      <c r="C621" s="29"/>
      <c r="D621" s="29"/>
      <c r="E621" s="29"/>
      <c r="F621" s="29"/>
      <c r="G621" s="29"/>
      <c r="H621" s="29"/>
      <c r="I621" s="29"/>
    </row>
    <row r="622" spans="2:9" ht="12.75">
      <c r="B622" s="29"/>
      <c r="C622" s="29"/>
      <c r="D622" s="29"/>
      <c r="E622" s="29"/>
      <c r="F622" s="29"/>
      <c r="G622" s="29"/>
      <c r="H622" s="29"/>
      <c r="I622" s="29"/>
    </row>
    <row r="623" spans="2:9" ht="12.75">
      <c r="B623" s="29"/>
      <c r="C623" s="29"/>
      <c r="D623" s="29"/>
      <c r="E623" s="29"/>
      <c r="F623" s="29"/>
      <c r="G623" s="29"/>
      <c r="H623" s="29"/>
      <c r="I623" s="29"/>
    </row>
    <row r="624" spans="2:9" ht="12.75">
      <c r="B624" s="29"/>
      <c r="C624" s="29"/>
      <c r="D624" s="29"/>
      <c r="E624" s="29"/>
      <c r="F624" s="29"/>
      <c r="G624" s="29"/>
      <c r="H624" s="29"/>
      <c r="I624" s="29"/>
    </row>
    <row r="625" spans="2:9" ht="12.75">
      <c r="B625" s="29"/>
      <c r="C625" s="29"/>
      <c r="D625" s="29"/>
      <c r="E625" s="29"/>
      <c r="F625" s="29"/>
      <c r="G625" s="29"/>
      <c r="H625" s="29"/>
      <c r="I625" s="29"/>
    </row>
    <row r="626" spans="2:9" ht="12.75">
      <c r="B626" s="29"/>
      <c r="C626" s="29"/>
      <c r="D626" s="29"/>
      <c r="E626" s="29"/>
      <c r="F626" s="29"/>
      <c r="G626" s="29"/>
      <c r="H626" s="29"/>
      <c r="I626" s="29"/>
    </row>
    <row r="627" spans="2:9" ht="12.75">
      <c r="B627" s="29"/>
      <c r="C627" s="29"/>
      <c r="D627" s="29"/>
      <c r="E627" s="29"/>
      <c r="F627" s="29"/>
      <c r="G627" s="29"/>
      <c r="H627" s="29"/>
      <c r="I627" s="29"/>
    </row>
    <row r="628" spans="2:9" ht="12.75">
      <c r="B628" s="29"/>
      <c r="C628" s="29"/>
      <c r="D628" s="29"/>
      <c r="E628" s="29"/>
      <c r="F628" s="29"/>
      <c r="G628" s="29"/>
      <c r="H628" s="29"/>
      <c r="I628" s="29"/>
    </row>
    <row r="629" spans="2:9" ht="12.75">
      <c r="B629" s="29"/>
      <c r="C629" s="29"/>
      <c r="D629" s="29"/>
      <c r="E629" s="29"/>
      <c r="F629" s="29"/>
      <c r="G629" s="29"/>
      <c r="H629" s="29"/>
      <c r="I629" s="29"/>
    </row>
    <row r="630" spans="2:9" ht="12.75">
      <c r="B630" s="29"/>
      <c r="C630" s="29"/>
      <c r="D630" s="29"/>
      <c r="E630" s="29"/>
      <c r="F630" s="29"/>
      <c r="G630" s="29"/>
      <c r="H630" s="29"/>
      <c r="I630" s="29"/>
    </row>
    <row r="631" spans="2:9" ht="12.75">
      <c r="B631" s="29"/>
      <c r="C631" s="29"/>
      <c r="D631" s="29"/>
      <c r="E631" s="29"/>
      <c r="F631" s="29"/>
      <c r="G631" s="29"/>
      <c r="H631" s="29"/>
      <c r="I631" s="29"/>
    </row>
    <row r="632" spans="2:9" ht="12.75">
      <c r="B632" s="29"/>
      <c r="C632" s="29"/>
      <c r="D632" s="29"/>
      <c r="E632" s="29"/>
      <c r="F632" s="29"/>
      <c r="G632" s="29"/>
      <c r="H632" s="29"/>
      <c r="I632" s="29"/>
    </row>
    <row r="633" spans="2:9" ht="12.75">
      <c r="B633" s="29"/>
      <c r="C633" s="29"/>
      <c r="D633" s="29"/>
      <c r="E633" s="29"/>
      <c r="F633" s="29"/>
      <c r="G633" s="29"/>
      <c r="H633" s="29"/>
      <c r="I633" s="29"/>
    </row>
    <row r="634" spans="2:9" ht="12.75">
      <c r="B634" s="29"/>
      <c r="C634" s="29"/>
      <c r="D634" s="29"/>
      <c r="E634" s="29"/>
      <c r="F634" s="29"/>
      <c r="G634" s="29"/>
      <c r="H634" s="29"/>
      <c r="I634" s="29"/>
    </row>
    <row r="635" spans="2:9" ht="12.75">
      <c r="B635" s="29"/>
      <c r="C635" s="29"/>
      <c r="D635" s="29"/>
      <c r="E635" s="29"/>
      <c r="F635" s="29"/>
      <c r="G635" s="29"/>
      <c r="H635" s="29"/>
      <c r="I635" s="29"/>
    </row>
    <row r="636" spans="2:9" ht="12.75">
      <c r="B636" s="29"/>
      <c r="C636" s="29"/>
      <c r="D636" s="29"/>
      <c r="E636" s="29"/>
      <c r="F636" s="29"/>
      <c r="G636" s="29"/>
      <c r="H636" s="29"/>
      <c r="I636" s="29"/>
    </row>
    <row r="637" spans="2:9" ht="12.75">
      <c r="B637" s="29"/>
      <c r="C637" s="29"/>
      <c r="D637" s="29"/>
      <c r="E637" s="29"/>
      <c r="F637" s="29"/>
      <c r="G637" s="29"/>
      <c r="H637" s="29"/>
      <c r="I637" s="29"/>
    </row>
    <row r="638" spans="2:9" ht="12.75">
      <c r="B638" s="29"/>
      <c r="C638" s="29"/>
      <c r="D638" s="29"/>
      <c r="E638" s="29"/>
      <c r="F638" s="29"/>
      <c r="G638" s="29"/>
      <c r="H638" s="29"/>
      <c r="I638" s="29"/>
    </row>
    <row r="639" spans="2:9" ht="12.75">
      <c r="B639" s="29"/>
      <c r="C639" s="29"/>
      <c r="D639" s="29"/>
      <c r="E639" s="29"/>
      <c r="F639" s="29"/>
      <c r="G639" s="29"/>
      <c r="H639" s="29"/>
      <c r="I639" s="29"/>
    </row>
    <row r="640" spans="2:9" ht="12.75">
      <c r="B640" s="29"/>
      <c r="C640" s="29"/>
      <c r="D640" s="29"/>
      <c r="E640" s="29"/>
      <c r="F640" s="29"/>
      <c r="G640" s="29"/>
      <c r="H640" s="29"/>
      <c r="I640" s="29"/>
    </row>
    <row r="641" spans="2:9" ht="12.75">
      <c r="B641" s="29"/>
      <c r="C641" s="29"/>
      <c r="D641" s="29"/>
      <c r="E641" s="29"/>
      <c r="F641" s="29"/>
      <c r="G641" s="29"/>
      <c r="H641" s="29"/>
      <c r="I641" s="29"/>
    </row>
    <row r="642" spans="2:9" ht="12.75">
      <c r="B642" s="29"/>
      <c r="C642" s="29"/>
      <c r="D642" s="29"/>
      <c r="E642" s="29"/>
      <c r="F642" s="29"/>
      <c r="G642" s="29"/>
      <c r="H642" s="29"/>
      <c r="I642" s="29"/>
    </row>
    <row r="643" spans="2:9" ht="12.75">
      <c r="B643" s="29"/>
      <c r="C643" s="29"/>
      <c r="D643" s="29"/>
      <c r="E643" s="29"/>
      <c r="F643" s="29"/>
      <c r="G643" s="29"/>
      <c r="H643" s="29"/>
      <c r="I643" s="29"/>
    </row>
    <row r="644" spans="2:9" ht="12.75">
      <c r="B644" s="29"/>
      <c r="C644" s="29"/>
      <c r="D644" s="29"/>
      <c r="E644" s="29"/>
      <c r="F644" s="29"/>
      <c r="G644" s="29"/>
      <c r="H644" s="29"/>
      <c r="I644" s="29"/>
    </row>
    <row r="645" spans="2:9" ht="12.75">
      <c r="B645" s="29"/>
      <c r="C645" s="29"/>
      <c r="D645" s="29"/>
      <c r="E645" s="29"/>
      <c r="F645" s="29"/>
      <c r="G645" s="29"/>
      <c r="H645" s="29"/>
      <c r="I645" s="29"/>
    </row>
    <row r="646" spans="2:9" ht="12.75">
      <c r="B646" s="29"/>
      <c r="C646" s="29"/>
      <c r="D646" s="29"/>
      <c r="E646" s="29"/>
      <c r="F646" s="29"/>
      <c r="G646" s="29"/>
      <c r="H646" s="29"/>
      <c r="I646" s="29"/>
    </row>
    <row r="647" spans="2:9" ht="12.75">
      <c r="B647" s="29"/>
      <c r="C647" s="29"/>
      <c r="D647" s="29"/>
      <c r="E647" s="29"/>
      <c r="F647" s="29"/>
      <c r="G647" s="29"/>
      <c r="H647" s="29"/>
      <c r="I647" s="29"/>
    </row>
    <row r="648" spans="2:9" ht="12.75">
      <c r="B648" s="29"/>
      <c r="C648" s="29"/>
      <c r="D648" s="29"/>
      <c r="E648" s="29"/>
      <c r="F648" s="29"/>
      <c r="G648" s="29"/>
      <c r="H648" s="29"/>
      <c r="I648" s="29"/>
    </row>
    <row r="649" spans="2:9" ht="12.75">
      <c r="B649" s="29"/>
      <c r="C649" s="29"/>
      <c r="D649" s="29"/>
      <c r="E649" s="29"/>
      <c r="F649" s="29"/>
      <c r="G649" s="29"/>
      <c r="H649" s="29"/>
      <c r="I649" s="29"/>
    </row>
    <row r="650" spans="2:9" ht="12.75">
      <c r="B650" s="29"/>
      <c r="C650" s="29"/>
      <c r="D650" s="29"/>
      <c r="E650" s="29"/>
      <c r="F650" s="29"/>
      <c r="G650" s="29"/>
      <c r="H650" s="29"/>
      <c r="I650" s="29"/>
    </row>
    <row r="651" spans="2:9" ht="12.75">
      <c r="B651" s="29"/>
      <c r="C651" s="29"/>
      <c r="D651" s="29"/>
      <c r="E651" s="29"/>
      <c r="F651" s="29"/>
      <c r="G651" s="29"/>
      <c r="H651" s="29"/>
      <c r="I651" s="29"/>
    </row>
    <row r="652" spans="2:9" ht="12.75">
      <c r="B652" s="29"/>
      <c r="C652" s="29"/>
      <c r="D652" s="29"/>
      <c r="E652" s="29"/>
      <c r="F652" s="29"/>
      <c r="G652" s="29"/>
      <c r="H652" s="29"/>
      <c r="I652" s="29"/>
    </row>
    <row r="653" spans="2:9" ht="12.75">
      <c r="B653" s="29"/>
      <c r="C653" s="29"/>
      <c r="D653" s="29"/>
      <c r="E653" s="29"/>
      <c r="F653" s="29"/>
      <c r="G653" s="29"/>
      <c r="H653" s="29"/>
      <c r="I653" s="29"/>
    </row>
    <row r="654" spans="2:9" ht="12.75">
      <c r="B654" s="29"/>
      <c r="C654" s="29"/>
      <c r="D654" s="29"/>
      <c r="E654" s="29"/>
      <c r="F654" s="29"/>
      <c r="G654" s="29"/>
      <c r="H654" s="29"/>
      <c r="I654" s="29"/>
    </row>
    <row r="655" spans="2:9" ht="12.75">
      <c r="B655" s="29"/>
      <c r="C655" s="29"/>
      <c r="D655" s="29"/>
      <c r="E655" s="29"/>
      <c r="F655" s="29"/>
      <c r="G655" s="29"/>
      <c r="H655" s="29"/>
      <c r="I655" s="29"/>
    </row>
    <row r="656" spans="2:9" ht="12.75">
      <c r="B656" s="29"/>
      <c r="C656" s="29"/>
      <c r="D656" s="29"/>
      <c r="E656" s="29"/>
      <c r="F656" s="29"/>
      <c r="G656" s="29"/>
      <c r="H656" s="29"/>
      <c r="I656" s="29"/>
    </row>
    <row r="657" spans="2:9" ht="12.75">
      <c r="B657" s="29"/>
      <c r="C657" s="29"/>
      <c r="D657" s="29"/>
      <c r="E657" s="29"/>
      <c r="F657" s="29"/>
      <c r="G657" s="29"/>
      <c r="H657" s="29"/>
      <c r="I657" s="29"/>
    </row>
    <row r="658" spans="2:9" ht="12.75">
      <c r="B658" s="29"/>
      <c r="C658" s="29"/>
      <c r="D658" s="29"/>
      <c r="E658" s="29"/>
      <c r="F658" s="29"/>
      <c r="G658" s="29"/>
      <c r="H658" s="29"/>
      <c r="I658" s="29"/>
    </row>
    <row r="659" spans="2:9" ht="12.75">
      <c r="B659" s="29"/>
      <c r="C659" s="29"/>
      <c r="D659" s="29"/>
      <c r="E659" s="29"/>
      <c r="F659" s="29"/>
      <c r="G659" s="29"/>
      <c r="H659" s="29"/>
      <c r="I659" s="29"/>
    </row>
    <row r="660" spans="2:9" ht="12.75">
      <c r="B660" s="29"/>
      <c r="C660" s="29"/>
      <c r="D660" s="29"/>
      <c r="E660" s="29"/>
      <c r="F660" s="29"/>
      <c r="G660" s="29"/>
      <c r="H660" s="29"/>
      <c r="I660" s="29"/>
    </row>
    <row r="661" spans="2:9" ht="12.75">
      <c r="B661" s="29"/>
      <c r="C661" s="29"/>
      <c r="D661" s="29"/>
      <c r="E661" s="29"/>
      <c r="F661" s="29"/>
      <c r="G661" s="29"/>
      <c r="H661" s="29"/>
      <c r="I661" s="29"/>
    </row>
    <row r="662" spans="2:9" ht="12.75">
      <c r="B662" s="29"/>
      <c r="C662" s="29"/>
      <c r="D662" s="29"/>
      <c r="E662" s="29"/>
      <c r="F662" s="29"/>
      <c r="G662" s="29"/>
      <c r="H662" s="29"/>
      <c r="I662" s="29"/>
    </row>
    <row r="663" spans="2:9" ht="12.75">
      <c r="B663" s="29"/>
      <c r="C663" s="29"/>
      <c r="D663" s="29"/>
      <c r="E663" s="29"/>
      <c r="F663" s="29"/>
      <c r="G663" s="29"/>
      <c r="H663" s="29"/>
      <c r="I663" s="29"/>
    </row>
    <row r="664" spans="2:9" ht="12.75">
      <c r="B664" s="29"/>
      <c r="C664" s="29"/>
      <c r="D664" s="29"/>
      <c r="E664" s="29"/>
      <c r="F664" s="29"/>
      <c r="G664" s="29"/>
      <c r="H664" s="29"/>
      <c r="I664" s="29"/>
    </row>
    <row r="665" spans="2:9" ht="12.75">
      <c r="B665" s="29"/>
      <c r="C665" s="29"/>
      <c r="D665" s="29"/>
      <c r="E665" s="29"/>
      <c r="F665" s="29"/>
      <c r="G665" s="29"/>
      <c r="H665" s="29"/>
      <c r="I665" s="29"/>
    </row>
    <row r="666" spans="2:9" ht="12.75">
      <c r="B666" s="29"/>
      <c r="C666" s="29"/>
      <c r="D666" s="29"/>
      <c r="E666" s="29"/>
      <c r="F666" s="29"/>
      <c r="G666" s="29"/>
      <c r="H666" s="29"/>
      <c r="I666" s="29"/>
    </row>
    <row r="667" spans="2:9" ht="12.75">
      <c r="B667" s="29"/>
      <c r="C667" s="29"/>
      <c r="D667" s="29"/>
      <c r="E667" s="29"/>
      <c r="F667" s="29"/>
      <c r="G667" s="29"/>
      <c r="H667" s="29"/>
      <c r="I667" s="29"/>
    </row>
    <row r="668" spans="2:9" ht="12.75">
      <c r="B668" s="29"/>
      <c r="C668" s="29"/>
      <c r="D668" s="29"/>
      <c r="E668" s="29"/>
      <c r="F668" s="29"/>
      <c r="G668" s="29"/>
      <c r="H668" s="29"/>
      <c r="I668" s="29"/>
    </row>
    <row r="669" spans="2:9" ht="12.75">
      <c r="B669" s="29"/>
      <c r="C669" s="29"/>
      <c r="D669" s="29"/>
      <c r="E669" s="29"/>
      <c r="F669" s="29"/>
      <c r="G669" s="29"/>
      <c r="H669" s="29"/>
      <c r="I669" s="29"/>
    </row>
    <row r="670" spans="2:9" ht="12.75">
      <c r="B670" s="29"/>
      <c r="C670" s="29"/>
      <c r="D670" s="29"/>
      <c r="E670" s="29"/>
      <c r="F670" s="29"/>
      <c r="G670" s="29"/>
      <c r="H670" s="29"/>
      <c r="I670" s="29"/>
    </row>
    <row r="671" spans="2:9" ht="12.75">
      <c r="B671" s="29"/>
      <c r="C671" s="29"/>
      <c r="D671" s="29"/>
      <c r="E671" s="29"/>
      <c r="F671" s="29"/>
      <c r="G671" s="29"/>
      <c r="H671" s="29"/>
      <c r="I671" s="29"/>
    </row>
    <row r="672" spans="2:9" ht="12.75">
      <c r="B672" s="29"/>
      <c r="C672" s="29"/>
      <c r="D672" s="29"/>
      <c r="E672" s="29"/>
      <c r="F672" s="29"/>
      <c r="G672" s="29"/>
      <c r="H672" s="29"/>
      <c r="I672" s="29"/>
    </row>
    <row r="673" spans="2:9" ht="12.75">
      <c r="B673" s="29"/>
      <c r="C673" s="29"/>
      <c r="D673" s="29"/>
      <c r="E673" s="29"/>
      <c r="F673" s="29"/>
      <c r="G673" s="29"/>
      <c r="H673" s="29"/>
      <c r="I673" s="29"/>
    </row>
    <row r="674" spans="2:9" ht="12.75">
      <c r="B674" s="29"/>
      <c r="C674" s="29"/>
      <c r="D674" s="29"/>
      <c r="E674" s="29"/>
      <c r="F674" s="29"/>
      <c r="G674" s="29"/>
      <c r="H674" s="29"/>
      <c r="I674" s="29"/>
    </row>
    <row r="675" spans="2:9" ht="12.75">
      <c r="B675" s="29"/>
      <c r="C675" s="29"/>
      <c r="D675" s="29"/>
      <c r="E675" s="29"/>
      <c r="F675" s="29"/>
      <c r="G675" s="29"/>
      <c r="H675" s="29"/>
      <c r="I675" s="29"/>
    </row>
    <row r="676" spans="2:9" ht="12.75">
      <c r="B676" s="29"/>
      <c r="C676" s="29"/>
      <c r="D676" s="29"/>
      <c r="E676" s="29"/>
      <c r="F676" s="29"/>
      <c r="G676" s="29"/>
      <c r="H676" s="29"/>
      <c r="I676" s="29"/>
    </row>
    <row r="677" spans="2:9" ht="12.75">
      <c r="B677" s="29"/>
      <c r="C677" s="29"/>
      <c r="D677" s="29"/>
      <c r="E677" s="29"/>
      <c r="F677" s="29"/>
      <c r="G677" s="29"/>
      <c r="H677" s="29"/>
      <c r="I677" s="29"/>
    </row>
    <row r="678" spans="2:9" ht="12.75">
      <c r="B678" s="29"/>
      <c r="C678" s="29"/>
      <c r="D678" s="29"/>
      <c r="E678" s="29"/>
      <c r="F678" s="29"/>
      <c r="G678" s="29"/>
      <c r="H678" s="29"/>
      <c r="I678" s="29"/>
    </row>
    <row r="679" spans="2:9" ht="12.75">
      <c r="B679" s="29"/>
      <c r="C679" s="29"/>
      <c r="D679" s="29"/>
      <c r="E679" s="29"/>
      <c r="F679" s="29"/>
      <c r="G679" s="29"/>
      <c r="H679" s="29"/>
      <c r="I679" s="29"/>
    </row>
    <row r="680" spans="2:9" ht="12.75">
      <c r="B680" s="29"/>
      <c r="C680" s="29"/>
      <c r="D680" s="29"/>
      <c r="E680" s="29"/>
      <c r="F680" s="29"/>
      <c r="G680" s="29"/>
      <c r="H680" s="29"/>
      <c r="I680" s="29"/>
    </row>
    <row r="681" spans="2:9" ht="12.75">
      <c r="B681" s="29"/>
      <c r="C681" s="29"/>
      <c r="D681" s="29"/>
      <c r="E681" s="29"/>
      <c r="F681" s="29"/>
      <c r="G681" s="29"/>
      <c r="H681" s="29"/>
      <c r="I681" s="29"/>
    </row>
    <row r="682" spans="2:9" ht="12.75">
      <c r="B682" s="29"/>
      <c r="C682" s="29"/>
      <c r="D682" s="29"/>
      <c r="E682" s="29"/>
      <c r="F682" s="29"/>
      <c r="G682" s="29"/>
      <c r="H682" s="29"/>
      <c r="I682" s="29"/>
    </row>
    <row r="683" spans="2:9" ht="12.75">
      <c r="B683" s="29"/>
      <c r="C683" s="29"/>
      <c r="D683" s="29"/>
      <c r="E683" s="29"/>
      <c r="F683" s="29"/>
      <c r="G683" s="29"/>
      <c r="H683" s="29"/>
      <c r="I683" s="29"/>
    </row>
    <row r="684" spans="2:9" ht="12.75">
      <c r="B684" s="29"/>
      <c r="C684" s="29"/>
      <c r="D684" s="29"/>
      <c r="E684" s="29"/>
      <c r="F684" s="29"/>
      <c r="G684" s="29"/>
      <c r="H684" s="29"/>
      <c r="I684" s="29"/>
    </row>
    <row r="685" spans="2:9" ht="12.75">
      <c r="B685" s="29"/>
      <c r="C685" s="29"/>
      <c r="D685" s="29"/>
      <c r="E685" s="29"/>
      <c r="F685" s="29"/>
      <c r="G685" s="29"/>
      <c r="H685" s="29"/>
      <c r="I685" s="29"/>
    </row>
    <row r="686" spans="2:9" ht="12.75">
      <c r="B686" s="29"/>
      <c r="C686" s="29"/>
      <c r="D686" s="29"/>
      <c r="E686" s="29"/>
      <c r="F686" s="29"/>
      <c r="G686" s="29"/>
      <c r="H686" s="29"/>
      <c r="I686" s="29"/>
    </row>
    <row r="687" spans="2:9" ht="12.75">
      <c r="B687" s="29"/>
      <c r="C687" s="29"/>
      <c r="D687" s="29"/>
      <c r="E687" s="29"/>
      <c r="F687" s="29"/>
      <c r="G687" s="29"/>
      <c r="H687" s="29"/>
      <c r="I687" s="29"/>
    </row>
    <row r="688" spans="2:9" ht="12.75">
      <c r="B688" s="29"/>
      <c r="C688" s="29"/>
      <c r="D688" s="29"/>
      <c r="E688" s="29"/>
      <c r="F688" s="29"/>
      <c r="G688" s="29"/>
      <c r="H688" s="29"/>
      <c r="I688" s="29"/>
    </row>
    <row r="689" spans="2:9" ht="12.75">
      <c r="B689" s="29"/>
      <c r="C689" s="29"/>
      <c r="D689" s="29"/>
      <c r="E689" s="29"/>
      <c r="F689" s="29"/>
      <c r="G689" s="29"/>
      <c r="H689" s="29"/>
      <c r="I689" s="29"/>
    </row>
    <row r="690" spans="2:9" ht="12.75">
      <c r="B690" s="29"/>
      <c r="C690" s="29"/>
      <c r="D690" s="29"/>
      <c r="E690" s="29"/>
      <c r="F690" s="29"/>
      <c r="G690" s="29"/>
      <c r="H690" s="29"/>
      <c r="I690" s="29"/>
    </row>
    <row r="691" spans="2:9" ht="12.75">
      <c r="B691" s="29"/>
      <c r="C691" s="29"/>
      <c r="D691" s="29"/>
      <c r="E691" s="29"/>
      <c r="F691" s="29"/>
      <c r="G691" s="29"/>
      <c r="H691" s="29"/>
      <c r="I691" s="29"/>
    </row>
    <row r="692" spans="2:9" ht="12.75">
      <c r="B692" s="29"/>
      <c r="C692" s="29"/>
      <c r="D692" s="29"/>
      <c r="E692" s="29"/>
      <c r="F692" s="29"/>
      <c r="G692" s="29"/>
      <c r="H692" s="29"/>
      <c r="I692" s="29"/>
    </row>
    <row r="693" spans="2:9" ht="12.75">
      <c r="B693" s="29"/>
      <c r="C693" s="29"/>
      <c r="D693" s="29"/>
      <c r="E693" s="29"/>
      <c r="F693" s="29"/>
      <c r="G693" s="29"/>
      <c r="H693" s="29"/>
      <c r="I693" s="29"/>
    </row>
    <row r="694" spans="2:9" ht="12.75">
      <c r="B694" s="29"/>
      <c r="C694" s="29"/>
      <c r="D694" s="29"/>
      <c r="E694" s="29"/>
      <c r="F694" s="29"/>
      <c r="G694" s="29"/>
      <c r="H694" s="29"/>
      <c r="I694" s="29"/>
    </row>
    <row r="695" spans="2:9" ht="12.75">
      <c r="B695" s="29"/>
      <c r="C695" s="29"/>
      <c r="D695" s="29"/>
      <c r="E695" s="29"/>
      <c r="F695" s="29"/>
      <c r="G695" s="29"/>
      <c r="H695" s="29"/>
      <c r="I695" s="29"/>
    </row>
    <row r="696" spans="2:9" ht="12.75">
      <c r="B696" s="29"/>
      <c r="C696" s="29"/>
      <c r="D696" s="29"/>
      <c r="E696" s="29"/>
      <c r="F696" s="29"/>
      <c r="G696" s="29"/>
      <c r="H696" s="29"/>
      <c r="I696" s="29"/>
    </row>
    <row r="697" spans="2:9" ht="12.75">
      <c r="B697" s="29"/>
      <c r="C697" s="29"/>
      <c r="D697" s="29"/>
      <c r="E697" s="29"/>
      <c r="F697" s="29"/>
      <c r="G697" s="29"/>
      <c r="H697" s="29"/>
      <c r="I697" s="29"/>
    </row>
    <row r="698" spans="2:9" ht="12.75">
      <c r="B698" s="29"/>
      <c r="C698" s="29"/>
      <c r="D698" s="29"/>
      <c r="E698" s="29"/>
      <c r="F698" s="29"/>
      <c r="G698" s="29"/>
      <c r="H698" s="29"/>
      <c r="I698" s="29"/>
    </row>
    <row r="699" spans="2:9" ht="12.75">
      <c r="B699" s="29"/>
      <c r="C699" s="29"/>
      <c r="D699" s="29"/>
      <c r="E699" s="29"/>
      <c r="F699" s="29"/>
      <c r="G699" s="29"/>
      <c r="H699" s="29"/>
      <c r="I699" s="29"/>
    </row>
    <row r="700" spans="2:9" ht="12.75">
      <c r="B700" s="29"/>
      <c r="C700" s="29"/>
      <c r="D700" s="29"/>
      <c r="E700" s="29"/>
      <c r="F700" s="29"/>
      <c r="G700" s="29"/>
      <c r="H700" s="29"/>
      <c r="I700" s="29"/>
    </row>
    <row r="701" spans="2:9" ht="12.75">
      <c r="B701" s="29"/>
      <c r="C701" s="29"/>
      <c r="D701" s="29"/>
      <c r="E701" s="29"/>
      <c r="F701" s="29"/>
      <c r="G701" s="29"/>
      <c r="H701" s="29"/>
      <c r="I701" s="29"/>
    </row>
    <row r="702" spans="2:9" ht="12.75">
      <c r="B702" s="29"/>
      <c r="C702" s="29"/>
      <c r="D702" s="29"/>
      <c r="E702" s="29"/>
      <c r="F702" s="29"/>
      <c r="G702" s="29"/>
      <c r="H702" s="29"/>
      <c r="I702" s="29"/>
    </row>
    <row r="703" spans="2:9" ht="12.75">
      <c r="B703" s="29"/>
      <c r="C703" s="29"/>
      <c r="D703" s="29"/>
      <c r="E703" s="29"/>
      <c r="F703" s="29"/>
      <c r="G703" s="29"/>
      <c r="H703" s="29"/>
      <c r="I703" s="29"/>
    </row>
    <row r="704" spans="2:9" ht="12.75">
      <c r="B704" s="29"/>
      <c r="C704" s="29"/>
      <c r="D704" s="29"/>
      <c r="E704" s="29"/>
      <c r="F704" s="29"/>
      <c r="G704" s="29"/>
      <c r="H704" s="29"/>
      <c r="I704" s="29"/>
    </row>
    <row r="705" spans="2:9" ht="12.75">
      <c r="B705" s="29"/>
      <c r="C705" s="29"/>
      <c r="D705" s="29"/>
      <c r="E705" s="29"/>
      <c r="F705" s="29"/>
      <c r="G705" s="29"/>
      <c r="H705" s="29"/>
      <c r="I705" s="29"/>
    </row>
    <row r="706" spans="2:9" ht="12.75">
      <c r="B706" s="29"/>
      <c r="C706" s="29"/>
      <c r="D706" s="29"/>
      <c r="E706" s="29"/>
      <c r="F706" s="29"/>
      <c r="G706" s="29"/>
      <c r="H706" s="29"/>
      <c r="I706" s="29"/>
    </row>
    <row r="707" spans="2:9" ht="12.75">
      <c r="B707" s="29"/>
      <c r="C707" s="29"/>
      <c r="D707" s="29"/>
      <c r="E707" s="29"/>
      <c r="F707" s="29"/>
      <c r="G707" s="29"/>
      <c r="H707" s="29"/>
      <c r="I707" s="29"/>
    </row>
    <row r="708" spans="2:9" ht="12.75">
      <c r="B708" s="29"/>
      <c r="C708" s="29"/>
      <c r="D708" s="29"/>
      <c r="E708" s="29"/>
      <c r="F708" s="29"/>
      <c r="G708" s="29"/>
      <c r="H708" s="29"/>
      <c r="I708" s="29"/>
    </row>
    <row r="709" spans="2:9" ht="12.75">
      <c r="B709" s="29"/>
      <c r="C709" s="29"/>
      <c r="D709" s="29"/>
      <c r="E709" s="29"/>
      <c r="F709" s="29"/>
      <c r="G709" s="29"/>
      <c r="H709" s="29"/>
      <c r="I709" s="29"/>
    </row>
    <row r="710" spans="2:9" ht="12.75">
      <c r="B710" s="29"/>
      <c r="C710" s="29"/>
      <c r="D710" s="29"/>
      <c r="E710" s="29"/>
      <c r="F710" s="29"/>
      <c r="G710" s="29"/>
      <c r="H710" s="29"/>
      <c r="I710" s="29"/>
    </row>
    <row r="711" spans="2:9" ht="12.75">
      <c r="B711" s="29"/>
      <c r="C711" s="29"/>
      <c r="D711" s="29"/>
      <c r="E711" s="29"/>
      <c r="F711" s="29"/>
      <c r="G711" s="29"/>
      <c r="H711" s="29"/>
      <c r="I711" s="29"/>
    </row>
    <row r="712" spans="2:9" ht="12.75">
      <c r="B712" s="29"/>
      <c r="C712" s="29"/>
      <c r="D712" s="29"/>
      <c r="E712" s="29"/>
      <c r="F712" s="29"/>
      <c r="G712" s="29"/>
      <c r="H712" s="29"/>
      <c r="I712" s="29"/>
    </row>
    <row r="713" spans="2:9" ht="12.75">
      <c r="B713" s="29"/>
      <c r="C713" s="29"/>
      <c r="D713" s="29"/>
      <c r="E713" s="29"/>
      <c r="F713" s="29"/>
      <c r="G713" s="29"/>
      <c r="H713" s="29"/>
      <c r="I713" s="29"/>
    </row>
    <row r="714" spans="2:9" ht="12.75">
      <c r="B714" s="29"/>
      <c r="C714" s="29"/>
      <c r="D714" s="29"/>
      <c r="E714" s="29"/>
      <c r="F714" s="29"/>
      <c r="G714" s="29"/>
      <c r="H714" s="29"/>
      <c r="I714" s="29"/>
    </row>
    <row r="715" spans="2:9" ht="12.75">
      <c r="B715" s="29"/>
      <c r="C715" s="29"/>
      <c r="D715" s="29"/>
      <c r="E715" s="29"/>
      <c r="F715" s="29"/>
      <c r="G715" s="29"/>
      <c r="H715" s="29"/>
      <c r="I715" s="29"/>
    </row>
    <row r="716" spans="2:9" ht="12.75">
      <c r="B716" s="29"/>
      <c r="C716" s="29"/>
      <c r="D716" s="29"/>
      <c r="E716" s="29"/>
      <c r="F716" s="29"/>
      <c r="G716" s="29"/>
      <c r="H716" s="29"/>
      <c r="I716" s="29"/>
    </row>
    <row r="717" spans="2:9" ht="12.75">
      <c r="B717" s="29"/>
      <c r="C717" s="29"/>
      <c r="D717" s="29"/>
      <c r="E717" s="29"/>
      <c r="F717" s="29"/>
      <c r="G717" s="29"/>
      <c r="H717" s="29"/>
      <c r="I717" s="29"/>
    </row>
    <row r="718" spans="2:9" ht="12.75">
      <c r="B718" s="29"/>
      <c r="C718" s="29"/>
      <c r="D718" s="29"/>
      <c r="E718" s="29"/>
      <c r="F718" s="29"/>
      <c r="G718" s="29"/>
      <c r="H718" s="29"/>
      <c r="I718" s="29"/>
    </row>
    <row r="719" spans="2:9" ht="12.75">
      <c r="B719" s="29"/>
      <c r="C719" s="29"/>
      <c r="D719" s="29"/>
      <c r="E719" s="29"/>
      <c r="F719" s="29"/>
      <c r="G719" s="29"/>
      <c r="H719" s="29"/>
      <c r="I719" s="29"/>
    </row>
    <row r="720" spans="2:9" ht="12.75">
      <c r="B720" s="29"/>
      <c r="C720" s="29"/>
      <c r="D720" s="29"/>
      <c r="E720" s="29"/>
      <c r="F720" s="29"/>
      <c r="G720" s="29"/>
      <c r="H720" s="29"/>
      <c r="I720" s="29"/>
    </row>
    <row r="721" spans="2:9" ht="12.75">
      <c r="B721" s="29"/>
      <c r="C721" s="29"/>
      <c r="D721" s="29"/>
      <c r="E721" s="29"/>
      <c r="F721" s="29"/>
      <c r="G721" s="29"/>
      <c r="H721" s="29"/>
      <c r="I721" s="29"/>
    </row>
    <row r="722" spans="2:9" ht="12.75">
      <c r="B722" s="29"/>
      <c r="C722" s="29"/>
      <c r="D722" s="29"/>
      <c r="E722" s="29"/>
      <c r="F722" s="29"/>
      <c r="G722" s="29"/>
      <c r="H722" s="29"/>
      <c r="I722" s="29"/>
    </row>
    <row r="723" spans="2:9" ht="12.75">
      <c r="B723" s="29"/>
      <c r="C723" s="29"/>
      <c r="D723" s="29"/>
      <c r="E723" s="29"/>
      <c r="F723" s="29"/>
      <c r="G723" s="29"/>
      <c r="H723" s="29"/>
      <c r="I723" s="29"/>
    </row>
    <row r="724" spans="2:9" ht="12.75">
      <c r="B724" s="29"/>
      <c r="C724" s="29"/>
      <c r="D724" s="29"/>
      <c r="E724" s="29"/>
      <c r="F724" s="29"/>
      <c r="G724" s="29"/>
      <c r="H724" s="29"/>
      <c r="I724" s="29"/>
    </row>
    <row r="725" spans="2:9" ht="12.75">
      <c r="B725" s="29"/>
      <c r="C725" s="29"/>
      <c r="D725" s="29"/>
      <c r="E725" s="29"/>
      <c r="F725" s="29"/>
      <c r="G725" s="29"/>
      <c r="H725" s="29"/>
      <c r="I725" s="29"/>
    </row>
    <row r="726" spans="2:9" ht="12.75">
      <c r="B726" s="29"/>
      <c r="C726" s="29"/>
      <c r="D726" s="29"/>
      <c r="E726" s="29"/>
      <c r="F726" s="29"/>
      <c r="G726" s="29"/>
      <c r="H726" s="29"/>
      <c r="I726" s="29"/>
    </row>
    <row r="727" spans="2:9" ht="12.75">
      <c r="B727" s="29"/>
      <c r="C727" s="29"/>
      <c r="D727" s="29"/>
      <c r="E727" s="29"/>
      <c r="F727" s="29"/>
      <c r="G727" s="29"/>
      <c r="H727" s="29"/>
      <c r="I727" s="29"/>
    </row>
    <row r="728" spans="2:9" ht="12.75">
      <c r="B728" s="29"/>
      <c r="C728" s="29"/>
      <c r="D728" s="29"/>
      <c r="E728" s="29"/>
      <c r="F728" s="29"/>
      <c r="G728" s="29"/>
      <c r="H728" s="29"/>
      <c r="I728" s="29"/>
    </row>
    <row r="729" spans="2:9" ht="12.75">
      <c r="B729" s="29"/>
      <c r="C729" s="29"/>
      <c r="D729" s="29"/>
      <c r="E729" s="29"/>
      <c r="F729" s="29"/>
      <c r="G729" s="29"/>
      <c r="H729" s="29"/>
      <c r="I729" s="29"/>
    </row>
    <row r="730" spans="2:9" ht="12.75">
      <c r="B730" s="29"/>
      <c r="C730" s="29"/>
      <c r="D730" s="29"/>
      <c r="E730" s="29"/>
      <c r="F730" s="29"/>
      <c r="G730" s="29"/>
      <c r="H730" s="29"/>
      <c r="I730" s="29"/>
    </row>
    <row r="731" spans="2:9" ht="12.75">
      <c r="B731" s="29"/>
      <c r="C731" s="29"/>
      <c r="D731" s="29"/>
      <c r="E731" s="29"/>
      <c r="F731" s="29"/>
      <c r="G731" s="29"/>
      <c r="H731" s="29"/>
      <c r="I731" s="29"/>
    </row>
    <row r="732" spans="2:9" ht="12.75">
      <c r="B732" s="29"/>
      <c r="C732" s="29"/>
      <c r="D732" s="29"/>
      <c r="E732" s="29"/>
      <c r="F732" s="29"/>
      <c r="G732" s="29"/>
      <c r="H732" s="29"/>
      <c r="I732" s="29"/>
    </row>
    <row r="733" spans="2:9" ht="12.75">
      <c r="B733" s="29"/>
      <c r="C733" s="29"/>
      <c r="D733" s="29"/>
      <c r="E733" s="29"/>
      <c r="F733" s="29"/>
      <c r="G733" s="29"/>
      <c r="H733" s="29"/>
      <c r="I733" s="29"/>
    </row>
    <row r="734" spans="2:9" ht="12.75">
      <c r="B734" s="29"/>
      <c r="C734" s="29"/>
      <c r="D734" s="29"/>
      <c r="E734" s="29"/>
      <c r="F734" s="29"/>
      <c r="G734" s="29"/>
      <c r="H734" s="29"/>
      <c r="I734" s="29"/>
    </row>
    <row r="735" spans="2:9" ht="12.75">
      <c r="B735" s="29"/>
      <c r="C735" s="29"/>
      <c r="D735" s="29"/>
      <c r="E735" s="29"/>
      <c r="F735" s="29"/>
      <c r="G735" s="29"/>
      <c r="H735" s="29"/>
      <c r="I735" s="29"/>
    </row>
    <row r="736" spans="2:9" ht="12.75">
      <c r="B736" s="29"/>
      <c r="C736" s="29"/>
      <c r="D736" s="29"/>
      <c r="E736" s="29"/>
      <c r="F736" s="29"/>
      <c r="G736" s="29"/>
      <c r="H736" s="29"/>
      <c r="I736" s="29"/>
    </row>
    <row r="737" spans="2:9" ht="12.75">
      <c r="B737" s="29"/>
      <c r="C737" s="29"/>
      <c r="D737" s="29"/>
      <c r="E737" s="29"/>
      <c r="F737" s="29"/>
      <c r="G737" s="29"/>
      <c r="H737" s="29"/>
      <c r="I737" s="29"/>
    </row>
    <row r="738" spans="2:9" ht="12.75">
      <c r="B738" s="29"/>
      <c r="C738" s="29"/>
      <c r="D738" s="29"/>
      <c r="E738" s="29"/>
      <c r="F738" s="29"/>
      <c r="G738" s="29"/>
      <c r="H738" s="29"/>
      <c r="I738" s="29"/>
    </row>
    <row r="739" spans="2:9" ht="12.75">
      <c r="B739" s="29"/>
      <c r="C739" s="29"/>
      <c r="D739" s="29"/>
      <c r="E739" s="29"/>
      <c r="F739" s="29"/>
      <c r="G739" s="29"/>
      <c r="H739" s="29"/>
      <c r="I739" s="29"/>
    </row>
    <row r="740" spans="2:9" ht="12.75">
      <c r="B740" s="29"/>
      <c r="C740" s="29"/>
      <c r="D740" s="29"/>
      <c r="E740" s="29"/>
      <c r="F740" s="29"/>
      <c r="G740" s="29"/>
      <c r="H740" s="29"/>
      <c r="I740" s="29"/>
    </row>
    <row r="741" spans="2:9" ht="12.75">
      <c r="B741" s="29"/>
      <c r="C741" s="29"/>
      <c r="D741" s="29"/>
      <c r="E741" s="29"/>
      <c r="F741" s="29"/>
      <c r="G741" s="29"/>
      <c r="H741" s="29"/>
      <c r="I741" s="29"/>
    </row>
    <row r="742" spans="2:9" ht="12.75">
      <c r="B742" s="29"/>
      <c r="C742" s="29"/>
      <c r="D742" s="29"/>
      <c r="E742" s="29"/>
      <c r="F742" s="29"/>
      <c r="G742" s="29"/>
      <c r="H742" s="29"/>
      <c r="I742" s="29"/>
    </row>
    <row r="743" spans="2:9" ht="12.75">
      <c r="B743" s="29"/>
      <c r="C743" s="29"/>
      <c r="D743" s="29"/>
      <c r="E743" s="29"/>
      <c r="F743" s="29"/>
      <c r="G743" s="29"/>
      <c r="H743" s="29"/>
      <c r="I743" s="29"/>
    </row>
    <row r="744" spans="2:9" ht="12.75">
      <c r="B744" s="29"/>
      <c r="C744" s="29"/>
      <c r="D744" s="29"/>
      <c r="E744" s="29"/>
      <c r="F744" s="29"/>
      <c r="G744" s="29"/>
      <c r="H744" s="29"/>
      <c r="I744" s="29"/>
    </row>
    <row r="745" spans="2:9" ht="12.75">
      <c r="B745" s="29"/>
      <c r="C745" s="29"/>
      <c r="D745" s="29"/>
      <c r="E745" s="29"/>
      <c r="F745" s="29"/>
      <c r="G745" s="29"/>
      <c r="H745" s="29"/>
      <c r="I745" s="29"/>
    </row>
    <row r="746" spans="2:9" ht="12.75">
      <c r="B746" s="29"/>
      <c r="C746" s="29"/>
      <c r="D746" s="29"/>
      <c r="E746" s="29"/>
      <c r="F746" s="29"/>
      <c r="G746" s="29"/>
      <c r="H746" s="29"/>
      <c r="I746" s="29"/>
    </row>
    <row r="747" spans="2:9" ht="12.75">
      <c r="B747" s="29"/>
      <c r="C747" s="29"/>
      <c r="D747" s="29"/>
      <c r="E747" s="29"/>
      <c r="F747" s="29"/>
      <c r="G747" s="29"/>
      <c r="H747" s="29"/>
      <c r="I747" s="29"/>
    </row>
    <row r="748" spans="2:9" ht="12.75">
      <c r="B748" s="29"/>
      <c r="C748" s="29"/>
      <c r="D748" s="29"/>
      <c r="E748" s="29"/>
      <c r="F748" s="29"/>
      <c r="G748" s="29"/>
      <c r="H748" s="29"/>
      <c r="I748" s="29"/>
    </row>
    <row r="749" spans="2:9" ht="12.75">
      <c r="B749" s="29"/>
      <c r="C749" s="29"/>
      <c r="D749" s="29"/>
      <c r="E749" s="29"/>
      <c r="F749" s="29"/>
      <c r="G749" s="29"/>
      <c r="H749" s="29"/>
      <c r="I749" s="29"/>
    </row>
    <row r="750" spans="2:9" ht="12.75">
      <c r="B750" s="29"/>
      <c r="C750" s="29"/>
      <c r="D750" s="29"/>
      <c r="E750" s="29"/>
      <c r="F750" s="29"/>
      <c r="G750" s="29"/>
      <c r="H750" s="29"/>
      <c r="I750" s="29"/>
    </row>
    <row r="751" spans="2:9" ht="12.75">
      <c r="B751" s="29"/>
      <c r="C751" s="29"/>
      <c r="D751" s="29"/>
      <c r="E751" s="29"/>
      <c r="F751" s="29"/>
      <c r="G751" s="29"/>
      <c r="H751" s="29"/>
      <c r="I751" s="29"/>
    </row>
    <row r="752" spans="2:9" ht="12.75">
      <c r="B752" s="29"/>
      <c r="C752" s="29"/>
      <c r="D752" s="29"/>
      <c r="E752" s="29"/>
      <c r="F752" s="29"/>
      <c r="G752" s="29"/>
      <c r="H752" s="29"/>
      <c r="I752" s="29"/>
    </row>
    <row r="753" spans="2:9" ht="12.75">
      <c r="B753" s="29"/>
      <c r="C753" s="29"/>
      <c r="D753" s="29"/>
      <c r="E753" s="29"/>
      <c r="F753" s="29"/>
      <c r="G753" s="29"/>
      <c r="H753" s="29"/>
      <c r="I753" s="29"/>
    </row>
    <row r="754" spans="2:9" ht="12.75">
      <c r="B754" s="29"/>
      <c r="C754" s="29"/>
      <c r="D754" s="29"/>
      <c r="E754" s="29"/>
      <c r="F754" s="29"/>
      <c r="G754" s="29"/>
      <c r="H754" s="29"/>
      <c r="I754" s="29"/>
    </row>
    <row r="755" spans="2:9" ht="12.75">
      <c r="B755" s="29"/>
      <c r="C755" s="29"/>
      <c r="D755" s="29"/>
      <c r="E755" s="29"/>
      <c r="F755" s="29"/>
      <c r="G755" s="29"/>
      <c r="H755" s="29"/>
      <c r="I755" s="29"/>
    </row>
    <row r="756" spans="2:9" ht="12.75">
      <c r="B756" s="29"/>
      <c r="C756" s="29"/>
      <c r="D756" s="29"/>
      <c r="E756" s="29"/>
      <c r="F756" s="29"/>
      <c r="G756" s="29"/>
      <c r="H756" s="29"/>
      <c r="I756" s="29"/>
    </row>
    <row r="757" spans="2:9" ht="12.75">
      <c r="B757" s="29"/>
      <c r="C757" s="29"/>
      <c r="D757" s="29"/>
      <c r="E757" s="29"/>
      <c r="F757" s="29"/>
      <c r="G757" s="29"/>
      <c r="H757" s="29"/>
      <c r="I757" s="29"/>
    </row>
    <row r="758" spans="2:9" ht="12.75">
      <c r="B758" s="29"/>
      <c r="C758" s="29"/>
      <c r="D758" s="29"/>
      <c r="E758" s="29"/>
      <c r="F758" s="29"/>
      <c r="G758" s="29"/>
      <c r="H758" s="29"/>
      <c r="I758" s="29"/>
    </row>
    <row r="759" spans="2:9" ht="12.75">
      <c r="B759" s="29"/>
      <c r="C759" s="29"/>
      <c r="D759" s="29"/>
      <c r="E759" s="29"/>
      <c r="F759" s="29"/>
      <c r="G759" s="29"/>
      <c r="H759" s="29"/>
      <c r="I759" s="29"/>
    </row>
    <row r="760" spans="2:9" ht="12.75">
      <c r="B760" s="29"/>
      <c r="C760" s="29"/>
      <c r="D760" s="29"/>
      <c r="E760" s="29"/>
      <c r="F760" s="29"/>
      <c r="G760" s="29"/>
      <c r="H760" s="29"/>
      <c r="I760" s="29"/>
    </row>
    <row r="761" spans="2:9" ht="12.75">
      <c r="B761" s="29"/>
      <c r="C761" s="29"/>
      <c r="D761" s="29"/>
      <c r="E761" s="29"/>
      <c r="F761" s="29"/>
      <c r="G761" s="29"/>
      <c r="H761" s="29"/>
      <c r="I761" s="29"/>
    </row>
    <row r="762" spans="2:9" ht="12.75">
      <c r="B762" s="29"/>
      <c r="C762" s="29"/>
      <c r="D762" s="29"/>
      <c r="E762" s="29"/>
      <c r="F762" s="29"/>
      <c r="G762" s="29"/>
      <c r="H762" s="29"/>
      <c r="I762" s="29"/>
    </row>
    <row r="763" spans="2:9" ht="12.75">
      <c r="B763" s="29"/>
      <c r="C763" s="29"/>
      <c r="D763" s="29"/>
      <c r="E763" s="29"/>
      <c r="F763" s="29"/>
      <c r="G763" s="29"/>
      <c r="H763" s="29"/>
      <c r="I763" s="29"/>
    </row>
    <row r="764" spans="2:9" ht="12.75">
      <c r="B764" s="29"/>
      <c r="C764" s="29"/>
      <c r="D764" s="29"/>
      <c r="E764" s="29"/>
      <c r="F764" s="29"/>
      <c r="G764" s="29"/>
      <c r="H764" s="29"/>
      <c r="I764" s="29"/>
    </row>
    <row r="765" spans="2:9" ht="12.75">
      <c r="B765" s="29"/>
      <c r="C765" s="29"/>
      <c r="D765" s="29"/>
      <c r="E765" s="29"/>
      <c r="F765" s="29"/>
      <c r="G765" s="29"/>
      <c r="H765" s="29"/>
      <c r="I765" s="29"/>
    </row>
    <row r="766" spans="2:9" ht="12.75">
      <c r="B766" s="29"/>
      <c r="C766" s="29"/>
      <c r="D766" s="29"/>
      <c r="E766" s="29"/>
      <c r="F766" s="29"/>
      <c r="G766" s="29"/>
      <c r="H766" s="29"/>
      <c r="I766" s="29"/>
    </row>
    <row r="767" spans="2:9" ht="12.75">
      <c r="B767" s="29"/>
      <c r="C767" s="29"/>
      <c r="D767" s="29"/>
      <c r="E767" s="29"/>
      <c r="F767" s="29"/>
      <c r="G767" s="29"/>
      <c r="H767" s="29"/>
      <c r="I767" s="29"/>
    </row>
    <row r="768" spans="2:9" ht="12.75">
      <c r="B768" s="29"/>
      <c r="C768" s="29"/>
      <c r="D768" s="29"/>
      <c r="E768" s="29"/>
      <c r="F768" s="29"/>
      <c r="G768" s="29"/>
      <c r="H768" s="29"/>
      <c r="I768" s="29"/>
    </row>
    <row r="769" spans="2:9" ht="12.75">
      <c r="B769" s="29"/>
      <c r="C769" s="29"/>
      <c r="D769" s="29"/>
      <c r="E769" s="29"/>
      <c r="F769" s="29"/>
      <c r="G769" s="29"/>
      <c r="H769" s="29"/>
      <c r="I769" s="29"/>
    </row>
    <row r="770" spans="2:9" ht="12.75">
      <c r="B770" s="29"/>
      <c r="C770" s="29"/>
      <c r="D770" s="29"/>
      <c r="E770" s="29"/>
      <c r="F770" s="29"/>
      <c r="G770" s="29"/>
      <c r="H770" s="29"/>
      <c r="I770" s="29"/>
    </row>
    <row r="771" spans="2:9" ht="12.75">
      <c r="B771" s="29"/>
      <c r="C771" s="29"/>
      <c r="D771" s="29"/>
      <c r="E771" s="29"/>
      <c r="F771" s="29"/>
      <c r="G771" s="29"/>
      <c r="H771" s="29"/>
      <c r="I771" s="29"/>
    </row>
    <row r="772" spans="2:9" ht="12.75">
      <c r="B772" s="29"/>
      <c r="C772" s="29"/>
      <c r="D772" s="29"/>
      <c r="E772" s="29"/>
      <c r="F772" s="29"/>
      <c r="G772" s="29"/>
      <c r="H772" s="29"/>
      <c r="I772" s="29"/>
    </row>
    <row r="773" spans="2:9" ht="12.75">
      <c r="B773" s="29"/>
      <c r="C773" s="29"/>
      <c r="D773" s="29"/>
      <c r="E773" s="29"/>
      <c r="F773" s="29"/>
      <c r="G773" s="29"/>
      <c r="H773" s="29"/>
      <c r="I773" s="29"/>
    </row>
    <row r="774" spans="2:9" ht="12.75">
      <c r="B774" s="29"/>
      <c r="C774" s="29"/>
      <c r="D774" s="29"/>
      <c r="E774" s="29"/>
      <c r="F774" s="29"/>
      <c r="G774" s="29"/>
      <c r="H774" s="29"/>
      <c r="I774" s="29"/>
    </row>
    <row r="775" spans="2:9" ht="12.75">
      <c r="B775" s="29"/>
      <c r="C775" s="29"/>
      <c r="D775" s="29"/>
      <c r="E775" s="29"/>
      <c r="F775" s="29"/>
      <c r="G775" s="29"/>
      <c r="H775" s="29"/>
      <c r="I775" s="29"/>
    </row>
    <row r="776" spans="2:9" ht="12.75">
      <c r="B776" s="29"/>
      <c r="C776" s="29"/>
      <c r="D776" s="29"/>
      <c r="E776" s="29"/>
      <c r="F776" s="29"/>
      <c r="G776" s="29"/>
      <c r="H776" s="29"/>
      <c r="I776" s="29"/>
    </row>
    <row r="777" spans="2:9" ht="12.75">
      <c r="B777" s="29"/>
      <c r="C777" s="29"/>
      <c r="D777" s="29"/>
      <c r="E777" s="29"/>
      <c r="F777" s="29"/>
      <c r="G777" s="29"/>
      <c r="H777" s="29"/>
      <c r="I777" s="29"/>
    </row>
    <row r="778" spans="2:9" ht="12.75">
      <c r="B778" s="29"/>
      <c r="C778" s="29"/>
      <c r="D778" s="29"/>
      <c r="E778" s="29"/>
      <c r="F778" s="29"/>
      <c r="G778" s="29"/>
      <c r="H778" s="29"/>
      <c r="I778" s="29"/>
    </row>
    <row r="779" spans="2:9" ht="12.75">
      <c r="B779" s="29"/>
      <c r="C779" s="29"/>
      <c r="D779" s="29"/>
      <c r="E779" s="29"/>
      <c r="F779" s="29"/>
      <c r="G779" s="29"/>
      <c r="H779" s="29"/>
      <c r="I779" s="29"/>
    </row>
    <row r="780" spans="2:9" ht="12.75">
      <c r="B780" s="29"/>
      <c r="C780" s="29"/>
      <c r="D780" s="29"/>
      <c r="E780" s="29"/>
      <c r="F780" s="29"/>
      <c r="G780" s="29"/>
      <c r="H780" s="29"/>
      <c r="I780" s="29"/>
    </row>
    <row r="781" spans="2:9" ht="12.75">
      <c r="B781" s="29"/>
      <c r="C781" s="29"/>
      <c r="D781" s="29"/>
      <c r="E781" s="29"/>
      <c r="F781" s="29"/>
      <c r="G781" s="29"/>
      <c r="H781" s="29"/>
      <c r="I781" s="29"/>
    </row>
    <row r="782" spans="2:9" ht="12.75">
      <c r="B782" s="29"/>
      <c r="C782" s="29"/>
      <c r="D782" s="29"/>
      <c r="E782" s="29"/>
      <c r="F782" s="29"/>
      <c r="G782" s="29"/>
      <c r="H782" s="29"/>
      <c r="I782" s="29"/>
    </row>
    <row r="783" spans="2:9" ht="12.75">
      <c r="B783" s="29"/>
      <c r="C783" s="29"/>
      <c r="D783" s="29"/>
      <c r="E783" s="29"/>
      <c r="F783" s="29"/>
      <c r="G783" s="29"/>
      <c r="H783" s="29"/>
      <c r="I783" s="29"/>
    </row>
    <row r="784" spans="2:9" ht="12.75">
      <c r="B784" s="29"/>
      <c r="C784" s="29"/>
      <c r="D784" s="29"/>
      <c r="E784" s="29"/>
      <c r="F784" s="29"/>
      <c r="G784" s="29"/>
      <c r="H784" s="29"/>
      <c r="I784" s="29"/>
    </row>
    <row r="785" spans="2:9" ht="12.75">
      <c r="B785" s="29"/>
      <c r="C785" s="29"/>
      <c r="D785" s="29"/>
      <c r="E785" s="29"/>
      <c r="F785" s="29"/>
      <c r="G785" s="29"/>
      <c r="H785" s="29"/>
      <c r="I785" s="29"/>
    </row>
    <row r="786" spans="2:9" ht="12.75">
      <c r="B786" s="29"/>
      <c r="C786" s="29"/>
      <c r="D786" s="29"/>
      <c r="E786" s="29"/>
      <c r="F786" s="29"/>
      <c r="G786" s="29"/>
      <c r="H786" s="29"/>
      <c r="I786" s="29"/>
    </row>
    <row r="787" spans="2:9" ht="12.75">
      <c r="B787" s="29"/>
      <c r="C787" s="29"/>
      <c r="D787" s="29"/>
      <c r="E787" s="29"/>
      <c r="F787" s="29"/>
      <c r="G787" s="29"/>
      <c r="H787" s="29"/>
      <c r="I787" s="29"/>
    </row>
    <row r="788" spans="2:9" ht="12.75">
      <c r="B788" s="29"/>
      <c r="C788" s="29"/>
      <c r="D788" s="29"/>
      <c r="E788" s="29"/>
      <c r="F788" s="29"/>
      <c r="G788" s="29"/>
      <c r="H788" s="29"/>
      <c r="I788" s="29"/>
    </row>
    <row r="789" spans="2:9" ht="12.75">
      <c r="B789" s="29"/>
      <c r="C789" s="29"/>
      <c r="D789" s="29"/>
      <c r="E789" s="29"/>
      <c r="F789" s="29"/>
      <c r="G789" s="29"/>
      <c r="H789" s="29"/>
      <c r="I789" s="29"/>
    </row>
    <row r="790" spans="2:9" ht="12.75">
      <c r="B790" s="29"/>
      <c r="C790" s="29"/>
      <c r="D790" s="29"/>
      <c r="E790" s="29"/>
      <c r="F790" s="29"/>
      <c r="G790" s="29"/>
      <c r="H790" s="29"/>
      <c r="I790" s="29"/>
    </row>
    <row r="791" spans="2:9" ht="12.75">
      <c r="B791" s="29"/>
      <c r="C791" s="29"/>
      <c r="D791" s="29"/>
      <c r="E791" s="29"/>
      <c r="F791" s="29"/>
      <c r="G791" s="29"/>
      <c r="H791" s="29"/>
      <c r="I791" s="29"/>
    </row>
    <row r="792" spans="2:9" ht="12.75">
      <c r="B792" s="29"/>
      <c r="C792" s="29"/>
      <c r="D792" s="29"/>
      <c r="E792" s="29"/>
      <c r="F792" s="29"/>
      <c r="G792" s="29"/>
      <c r="H792" s="29"/>
      <c r="I792" s="29"/>
    </row>
    <row r="793" spans="2:9" ht="12.75">
      <c r="B793" s="29"/>
      <c r="C793" s="29"/>
      <c r="D793" s="29"/>
      <c r="E793" s="29"/>
      <c r="F793" s="29"/>
      <c r="G793" s="29"/>
      <c r="H793" s="29"/>
      <c r="I793" s="29"/>
    </row>
    <row r="794" spans="2:9" ht="12.75">
      <c r="B794" s="29"/>
      <c r="C794" s="29"/>
      <c r="D794" s="29"/>
      <c r="E794" s="29"/>
      <c r="F794" s="29"/>
      <c r="G794" s="29"/>
      <c r="H794" s="29"/>
      <c r="I794" s="29"/>
    </row>
    <row r="795" spans="2:9" ht="12.75">
      <c r="B795" s="29"/>
      <c r="C795" s="29"/>
      <c r="D795" s="29"/>
      <c r="E795" s="29"/>
      <c r="F795" s="29"/>
      <c r="G795" s="29"/>
      <c r="H795" s="29"/>
      <c r="I795" s="29"/>
    </row>
    <row r="796" spans="2:9" ht="12.75">
      <c r="B796" s="29"/>
      <c r="C796" s="29"/>
      <c r="D796" s="29"/>
      <c r="E796" s="29"/>
      <c r="F796" s="29"/>
      <c r="G796" s="29"/>
      <c r="H796" s="29"/>
      <c r="I796" s="29"/>
    </row>
    <row r="797" spans="2:9" ht="12.75">
      <c r="B797" s="29"/>
      <c r="C797" s="29"/>
      <c r="D797" s="29"/>
      <c r="E797" s="29"/>
      <c r="F797" s="29"/>
      <c r="G797" s="29"/>
      <c r="H797" s="29"/>
      <c r="I797" s="29"/>
    </row>
    <row r="798" spans="2:9" ht="12.75">
      <c r="B798" s="29"/>
      <c r="C798" s="29"/>
      <c r="D798" s="29"/>
      <c r="E798" s="29"/>
      <c r="F798" s="29"/>
      <c r="G798" s="29"/>
      <c r="H798" s="29"/>
      <c r="I798" s="29"/>
    </row>
    <row r="799" spans="2:9" ht="12.75">
      <c r="B799" s="29"/>
      <c r="C799" s="29"/>
      <c r="D799" s="29"/>
      <c r="E799" s="29"/>
      <c r="F799" s="29"/>
      <c r="G799" s="29"/>
      <c r="H799" s="29"/>
      <c r="I799" s="29"/>
    </row>
    <row r="800" spans="2:9" ht="12.75">
      <c r="B800" s="29"/>
      <c r="C800" s="29"/>
      <c r="D800" s="29"/>
      <c r="E800" s="29"/>
      <c r="F800" s="29"/>
      <c r="G800" s="29"/>
      <c r="H800" s="29"/>
      <c r="I800" s="29"/>
    </row>
    <row r="801" spans="2:9" ht="12.75">
      <c r="B801" s="29"/>
      <c r="C801" s="29"/>
      <c r="D801" s="29"/>
      <c r="E801" s="29"/>
      <c r="F801" s="29"/>
      <c r="G801" s="29"/>
      <c r="H801" s="29"/>
      <c r="I801" s="29"/>
    </row>
    <row r="802" spans="2:9" ht="12.75">
      <c r="B802" s="29"/>
      <c r="C802" s="29"/>
      <c r="D802" s="29"/>
      <c r="E802" s="29"/>
      <c r="F802" s="29"/>
      <c r="G802" s="29"/>
      <c r="H802" s="29"/>
      <c r="I802" s="29"/>
    </row>
    <row r="803" spans="2:9" ht="12.75">
      <c r="B803" s="29"/>
      <c r="C803" s="29"/>
      <c r="D803" s="29"/>
      <c r="E803" s="29"/>
      <c r="F803" s="29"/>
      <c r="G803" s="29"/>
      <c r="H803" s="29"/>
      <c r="I803" s="29"/>
    </row>
    <row r="804" spans="2:9" ht="12.75">
      <c r="B804" s="29"/>
      <c r="C804" s="29"/>
      <c r="D804" s="29"/>
      <c r="E804" s="29"/>
      <c r="F804" s="29"/>
      <c r="G804" s="29"/>
      <c r="H804" s="29"/>
      <c r="I804" s="29"/>
    </row>
    <row r="805" spans="2:9" ht="12.75">
      <c r="B805" s="29"/>
      <c r="C805" s="29"/>
      <c r="D805" s="29"/>
      <c r="E805" s="29"/>
      <c r="F805" s="29"/>
      <c r="G805" s="29"/>
      <c r="H805" s="29"/>
      <c r="I805" s="29"/>
    </row>
    <row r="806" spans="2:9" ht="12.75">
      <c r="B806" s="29"/>
      <c r="C806" s="29"/>
      <c r="D806" s="29"/>
      <c r="E806" s="29"/>
      <c r="F806" s="29"/>
      <c r="G806" s="29"/>
      <c r="H806" s="29"/>
      <c r="I806" s="29"/>
    </row>
    <row r="807" spans="2:9" ht="12.75">
      <c r="B807" s="29"/>
      <c r="C807" s="29"/>
      <c r="D807" s="29"/>
      <c r="E807" s="29"/>
      <c r="F807" s="29"/>
      <c r="G807" s="29"/>
      <c r="H807" s="29"/>
      <c r="I807" s="29"/>
    </row>
    <row r="808" spans="2:9" ht="12.75">
      <c r="B808" s="29"/>
      <c r="C808" s="29"/>
      <c r="D808" s="29"/>
      <c r="E808" s="29"/>
      <c r="F808" s="29"/>
      <c r="G808" s="29"/>
      <c r="H808" s="29"/>
      <c r="I808" s="29"/>
    </row>
    <row r="809" spans="2:9" ht="12.75">
      <c r="B809" s="29"/>
      <c r="C809" s="29"/>
      <c r="D809" s="29"/>
      <c r="E809" s="29"/>
      <c r="F809" s="29"/>
      <c r="G809" s="29"/>
      <c r="H809" s="29"/>
      <c r="I809" s="29"/>
    </row>
    <row r="810" spans="2:9" ht="12.75">
      <c r="B810" s="29"/>
      <c r="C810" s="29"/>
      <c r="D810" s="29"/>
      <c r="E810" s="29"/>
      <c r="F810" s="29"/>
      <c r="G810" s="29"/>
      <c r="H810" s="29"/>
      <c r="I810" s="29"/>
    </row>
    <row r="811" spans="2:9" ht="12.75">
      <c r="B811" s="29"/>
      <c r="C811" s="29"/>
      <c r="D811" s="29"/>
      <c r="E811" s="29"/>
      <c r="F811" s="29"/>
      <c r="G811" s="29"/>
      <c r="H811" s="29"/>
      <c r="I811" s="29"/>
    </row>
    <row r="812" spans="2:9" ht="12.75">
      <c r="B812" s="29"/>
      <c r="C812" s="29"/>
      <c r="D812" s="29"/>
      <c r="E812" s="29"/>
      <c r="F812" s="29"/>
      <c r="G812" s="29"/>
      <c r="H812" s="29"/>
      <c r="I812" s="29"/>
    </row>
    <row r="813" spans="2:9" ht="12.75">
      <c r="B813" s="29"/>
      <c r="C813" s="29"/>
      <c r="D813" s="29"/>
      <c r="E813" s="29"/>
      <c r="F813" s="29"/>
      <c r="G813" s="29"/>
      <c r="H813" s="29"/>
      <c r="I813" s="29"/>
    </row>
    <row r="814" spans="2:9" ht="12.75">
      <c r="B814" s="29"/>
      <c r="C814" s="29"/>
      <c r="D814" s="29"/>
      <c r="E814" s="29"/>
      <c r="F814" s="29"/>
      <c r="G814" s="29"/>
      <c r="H814" s="29"/>
      <c r="I814" s="29"/>
    </row>
    <row r="815" spans="2:9" ht="12.75">
      <c r="B815" s="29"/>
      <c r="C815" s="29"/>
      <c r="D815" s="29"/>
      <c r="E815" s="29"/>
      <c r="F815" s="29"/>
      <c r="G815" s="29"/>
      <c r="H815" s="29"/>
      <c r="I815" s="29"/>
    </row>
    <row r="816" spans="2:9" ht="12.75">
      <c r="B816" s="29"/>
      <c r="C816" s="29"/>
      <c r="D816" s="29"/>
      <c r="E816" s="29"/>
      <c r="F816" s="29"/>
      <c r="G816" s="29"/>
      <c r="H816" s="29"/>
      <c r="I816" s="29"/>
    </row>
    <row r="817" spans="2:9" ht="12.75">
      <c r="B817" s="29"/>
      <c r="C817" s="29"/>
      <c r="D817" s="29"/>
      <c r="E817" s="29"/>
      <c r="F817" s="29"/>
      <c r="G817" s="29"/>
      <c r="H817" s="29"/>
      <c r="I817" s="29"/>
    </row>
    <row r="818" spans="2:9" ht="12.75">
      <c r="B818" s="29"/>
      <c r="C818" s="29"/>
      <c r="D818" s="29"/>
      <c r="E818" s="29"/>
      <c r="F818" s="29"/>
      <c r="G818" s="29"/>
      <c r="H818" s="29"/>
      <c r="I818" s="29"/>
    </row>
    <row r="819" spans="2:9" ht="12.75">
      <c r="B819" s="29"/>
      <c r="C819" s="29"/>
      <c r="D819" s="29"/>
      <c r="E819" s="29"/>
      <c r="F819" s="29"/>
      <c r="G819" s="29"/>
      <c r="H819" s="29"/>
      <c r="I819" s="29"/>
    </row>
    <row r="820" spans="2:9" ht="12.75">
      <c r="B820" s="29"/>
      <c r="C820" s="29"/>
      <c r="D820" s="29"/>
      <c r="E820" s="29"/>
      <c r="F820" s="29"/>
      <c r="G820" s="29"/>
      <c r="H820" s="29"/>
      <c r="I820" s="29"/>
    </row>
    <row r="821" spans="2:9" ht="12.75">
      <c r="B821" s="29"/>
      <c r="C821" s="29"/>
      <c r="D821" s="29"/>
      <c r="E821" s="29"/>
      <c r="F821" s="29"/>
      <c r="G821" s="29"/>
      <c r="H821" s="29"/>
      <c r="I821" s="29"/>
    </row>
    <row r="822" spans="2:9" ht="12.75">
      <c r="B822" s="29"/>
      <c r="C822" s="29"/>
      <c r="D822" s="29"/>
      <c r="E822" s="29"/>
      <c r="F822" s="29"/>
      <c r="G822" s="29"/>
      <c r="H822" s="29"/>
      <c r="I822" s="29"/>
    </row>
    <row r="823" spans="2:9" ht="12.75">
      <c r="B823" s="29"/>
      <c r="C823" s="29"/>
      <c r="D823" s="29"/>
      <c r="E823" s="29"/>
      <c r="F823" s="29"/>
      <c r="G823" s="29"/>
      <c r="H823" s="29"/>
      <c r="I823" s="29"/>
    </row>
    <row r="824" spans="2:9" ht="12.75">
      <c r="B824" s="29"/>
      <c r="C824" s="29"/>
      <c r="D824" s="29"/>
      <c r="E824" s="29"/>
      <c r="F824" s="29"/>
      <c r="G824" s="29"/>
      <c r="H824" s="29"/>
      <c r="I824" s="29"/>
    </row>
    <row r="825" spans="2:9" ht="12.75">
      <c r="B825" s="29"/>
      <c r="C825" s="29"/>
      <c r="D825" s="29"/>
      <c r="E825" s="29"/>
      <c r="F825" s="29"/>
      <c r="G825" s="29"/>
      <c r="H825" s="29"/>
      <c r="I825" s="29"/>
    </row>
    <row r="826" spans="2:9" ht="12.75">
      <c r="B826" s="29"/>
      <c r="C826" s="29"/>
      <c r="D826" s="29"/>
      <c r="E826" s="29"/>
      <c r="F826" s="29"/>
      <c r="G826" s="29"/>
      <c r="H826" s="29"/>
      <c r="I826" s="29"/>
    </row>
    <row r="827" spans="2:9" ht="12.75">
      <c r="B827" s="29"/>
      <c r="C827" s="29"/>
      <c r="D827" s="29"/>
      <c r="E827" s="29"/>
      <c r="F827" s="29"/>
      <c r="G827" s="29"/>
      <c r="H827" s="29"/>
      <c r="I827" s="29"/>
    </row>
    <row r="828" spans="2:9" ht="12.75">
      <c r="B828" s="29"/>
      <c r="C828" s="29"/>
      <c r="D828" s="29"/>
      <c r="E828" s="29"/>
      <c r="F828" s="29"/>
      <c r="G828" s="29"/>
      <c r="H828" s="29"/>
      <c r="I828" s="29"/>
    </row>
    <row r="829" spans="2:9" ht="12.75">
      <c r="B829" s="29"/>
      <c r="C829" s="29"/>
      <c r="D829" s="29"/>
      <c r="E829" s="29"/>
      <c r="F829" s="29"/>
      <c r="G829" s="29"/>
      <c r="H829" s="29"/>
      <c r="I829" s="29"/>
    </row>
    <row r="830" spans="2:9" ht="12.75">
      <c r="B830" s="29"/>
      <c r="C830" s="29"/>
      <c r="D830" s="29"/>
      <c r="E830" s="29"/>
      <c r="F830" s="29"/>
      <c r="G830" s="29"/>
      <c r="H830" s="29"/>
      <c r="I830" s="29"/>
    </row>
    <row r="831" spans="2:9" ht="12.75">
      <c r="B831" s="29"/>
      <c r="C831" s="29"/>
      <c r="D831" s="29"/>
      <c r="E831" s="29"/>
      <c r="F831" s="29"/>
      <c r="G831" s="29"/>
      <c r="H831" s="29"/>
      <c r="I831" s="29"/>
    </row>
    <row r="832" spans="2:9" ht="12.75">
      <c r="B832" s="29"/>
      <c r="C832" s="29"/>
      <c r="D832" s="29"/>
      <c r="E832" s="29"/>
      <c r="F832" s="29"/>
      <c r="G832" s="29"/>
      <c r="H832" s="29"/>
      <c r="I832" s="29"/>
    </row>
    <row r="833" spans="2:9" ht="12.75">
      <c r="B833" s="29"/>
      <c r="C833" s="29"/>
      <c r="D833" s="29"/>
      <c r="E833" s="29"/>
      <c r="F833" s="29"/>
      <c r="G833" s="29"/>
      <c r="H833" s="29"/>
      <c r="I833" s="29"/>
    </row>
    <row r="834" spans="2:9" ht="12.75">
      <c r="B834" s="29"/>
      <c r="C834" s="29"/>
      <c r="D834" s="29"/>
      <c r="E834" s="29"/>
      <c r="F834" s="29"/>
      <c r="G834" s="29"/>
      <c r="H834" s="29"/>
      <c r="I834" s="29"/>
    </row>
    <row r="835" spans="2:9" ht="12.75">
      <c r="B835" s="29"/>
      <c r="C835" s="29"/>
      <c r="D835" s="29"/>
      <c r="E835" s="29"/>
      <c r="F835" s="29"/>
      <c r="G835" s="29"/>
      <c r="H835" s="29"/>
      <c r="I835" s="29"/>
    </row>
    <row r="836" spans="2:9" ht="12.75">
      <c r="B836" s="29"/>
      <c r="C836" s="29"/>
      <c r="D836" s="29"/>
      <c r="E836" s="29"/>
      <c r="F836" s="29"/>
      <c r="G836" s="29"/>
      <c r="H836" s="29"/>
      <c r="I836" s="29"/>
    </row>
    <row r="837" spans="2:9" ht="12.75">
      <c r="B837" s="29"/>
      <c r="C837" s="29"/>
      <c r="D837" s="29"/>
      <c r="E837" s="29"/>
      <c r="F837" s="29"/>
      <c r="G837" s="29"/>
      <c r="H837" s="29"/>
      <c r="I837" s="29"/>
    </row>
    <row r="838" spans="2:9" ht="12.75">
      <c r="B838" s="29"/>
      <c r="C838" s="29"/>
      <c r="D838" s="29"/>
      <c r="E838" s="29"/>
      <c r="F838" s="29"/>
      <c r="G838" s="29"/>
      <c r="H838" s="29"/>
      <c r="I838" s="29"/>
    </row>
    <row r="839" spans="2:9" ht="12.75">
      <c r="B839" s="29"/>
      <c r="C839" s="29"/>
      <c r="D839" s="29"/>
      <c r="E839" s="29"/>
      <c r="F839" s="29"/>
      <c r="G839" s="29"/>
      <c r="H839" s="29"/>
      <c r="I839" s="29"/>
    </row>
    <row r="840" spans="2:9" ht="12.75">
      <c r="B840" s="29"/>
      <c r="C840" s="29"/>
      <c r="D840" s="29"/>
      <c r="E840" s="29"/>
      <c r="F840" s="29"/>
      <c r="G840" s="29"/>
      <c r="H840" s="29"/>
      <c r="I840" s="29"/>
    </row>
    <row r="841" spans="2:9" ht="12.75">
      <c r="B841" s="29"/>
      <c r="C841" s="29"/>
      <c r="D841" s="29"/>
      <c r="E841" s="29"/>
      <c r="F841" s="29"/>
      <c r="G841" s="29"/>
      <c r="H841" s="29"/>
      <c r="I841" s="29"/>
    </row>
    <row r="842" spans="2:9" ht="12.75">
      <c r="B842" s="29"/>
      <c r="C842" s="29"/>
      <c r="D842" s="29"/>
      <c r="E842" s="29"/>
      <c r="F842" s="29"/>
      <c r="G842" s="29"/>
      <c r="H842" s="29"/>
      <c r="I842" s="29"/>
    </row>
    <row r="843" spans="2:9" ht="12.75">
      <c r="B843" s="29"/>
      <c r="C843" s="29"/>
      <c r="D843" s="29"/>
      <c r="E843" s="29"/>
      <c r="F843" s="29"/>
      <c r="G843" s="29"/>
      <c r="H843" s="29"/>
      <c r="I843" s="29"/>
    </row>
    <row r="844" spans="2:9" ht="12.75">
      <c r="B844" s="29"/>
      <c r="C844" s="29"/>
      <c r="D844" s="29"/>
      <c r="E844" s="29"/>
      <c r="F844" s="29"/>
      <c r="G844" s="29"/>
      <c r="H844" s="29"/>
      <c r="I844" s="29"/>
    </row>
    <row r="845" spans="2:9" ht="12.75">
      <c r="B845" s="29"/>
      <c r="C845" s="29"/>
      <c r="D845" s="29"/>
      <c r="E845" s="29"/>
      <c r="F845" s="29"/>
      <c r="G845" s="29"/>
      <c r="H845" s="29"/>
      <c r="I845" s="29"/>
    </row>
    <row r="846" spans="2:9" ht="12.75">
      <c r="B846" s="29"/>
      <c r="C846" s="29"/>
      <c r="D846" s="29"/>
      <c r="E846" s="29"/>
      <c r="F846" s="29"/>
      <c r="G846" s="29"/>
      <c r="H846" s="29"/>
      <c r="I846" s="29"/>
    </row>
    <row r="847" spans="2:9" ht="12.75">
      <c r="B847" s="29"/>
      <c r="C847" s="29"/>
      <c r="D847" s="29"/>
      <c r="E847" s="29"/>
      <c r="F847" s="29"/>
      <c r="G847" s="29"/>
      <c r="H847" s="29"/>
      <c r="I847" s="29"/>
    </row>
    <row r="848" spans="2:9" ht="12.75">
      <c r="B848" s="29"/>
      <c r="C848" s="29"/>
      <c r="D848" s="29"/>
      <c r="E848" s="29"/>
      <c r="F848" s="29"/>
      <c r="G848" s="29"/>
      <c r="H848" s="29"/>
      <c r="I848" s="29"/>
    </row>
    <row r="849" spans="2:9" ht="12.75">
      <c r="B849" s="29"/>
      <c r="C849" s="29"/>
      <c r="D849" s="29"/>
      <c r="E849" s="29"/>
      <c r="F849" s="29"/>
      <c r="G849" s="29"/>
      <c r="H849" s="29"/>
      <c r="I849" s="29"/>
    </row>
    <row r="850" spans="2:9" ht="12.75">
      <c r="B850" s="29"/>
      <c r="C850" s="29"/>
      <c r="D850" s="29"/>
      <c r="E850" s="29"/>
      <c r="F850" s="29"/>
      <c r="G850" s="29"/>
      <c r="H850" s="29"/>
      <c r="I850" s="29"/>
    </row>
    <row r="851" spans="2:9" ht="12.75">
      <c r="B851" s="29"/>
      <c r="C851" s="29"/>
      <c r="D851" s="29"/>
      <c r="E851" s="29"/>
      <c r="F851" s="29"/>
      <c r="G851" s="29"/>
      <c r="H851" s="29"/>
      <c r="I851" s="29"/>
    </row>
    <row r="852" spans="2:9" ht="12.75">
      <c r="B852" s="29"/>
      <c r="C852" s="29"/>
      <c r="D852" s="29"/>
      <c r="E852" s="29"/>
      <c r="F852" s="29"/>
      <c r="G852" s="29"/>
      <c r="H852" s="29"/>
      <c r="I852" s="29"/>
    </row>
    <row r="853" spans="2:9" ht="12.75">
      <c r="B853" s="29"/>
      <c r="C853" s="29"/>
      <c r="D853" s="29"/>
      <c r="E853" s="29"/>
      <c r="F853" s="29"/>
      <c r="G853" s="29"/>
      <c r="H853" s="29"/>
      <c r="I853" s="29"/>
    </row>
    <row r="854" spans="2:9" ht="12.75">
      <c r="B854" s="29"/>
      <c r="C854" s="29"/>
      <c r="D854" s="29"/>
      <c r="E854" s="29"/>
      <c r="F854" s="29"/>
      <c r="G854" s="29"/>
      <c r="H854" s="29"/>
      <c r="I854" s="29"/>
    </row>
    <row r="855" spans="2:9" ht="12.75">
      <c r="B855" s="29"/>
      <c r="C855" s="29"/>
      <c r="D855" s="29"/>
      <c r="E855" s="29"/>
      <c r="F855" s="29"/>
      <c r="G855" s="29"/>
      <c r="H855" s="29"/>
      <c r="I855" s="29"/>
    </row>
    <row r="856" spans="2:9" ht="12.75">
      <c r="B856" s="29"/>
      <c r="C856" s="29"/>
      <c r="D856" s="29"/>
      <c r="E856" s="29"/>
      <c r="F856" s="29"/>
      <c r="G856" s="29"/>
      <c r="H856" s="29"/>
      <c r="I856" s="29"/>
    </row>
    <row r="857" spans="2:9" ht="12.75">
      <c r="B857" s="29"/>
      <c r="C857" s="29"/>
      <c r="D857" s="29"/>
      <c r="E857" s="29"/>
      <c r="F857" s="29"/>
      <c r="G857" s="29"/>
      <c r="H857" s="29"/>
      <c r="I857" s="29"/>
    </row>
    <row r="858" spans="2:9" ht="12.75">
      <c r="B858" s="29"/>
      <c r="C858" s="29"/>
      <c r="D858" s="29"/>
      <c r="E858" s="29"/>
      <c r="F858" s="29"/>
      <c r="G858" s="29"/>
      <c r="H858" s="29"/>
      <c r="I858" s="29"/>
    </row>
    <row r="859" spans="2:9" ht="12.75">
      <c r="B859" s="29"/>
      <c r="C859" s="29"/>
      <c r="D859" s="29"/>
      <c r="E859" s="29"/>
      <c r="F859" s="29"/>
      <c r="G859" s="29"/>
      <c r="H859" s="29"/>
      <c r="I859" s="29"/>
    </row>
    <row r="860" spans="2:9" ht="12.75">
      <c r="B860" s="29"/>
      <c r="C860" s="29"/>
      <c r="D860" s="29"/>
      <c r="E860" s="29"/>
      <c r="F860" s="29"/>
      <c r="G860" s="29"/>
      <c r="H860" s="29"/>
      <c r="I860" s="29"/>
    </row>
    <row r="861" spans="2:9" ht="12.75">
      <c r="B861" s="29"/>
      <c r="C861" s="29"/>
      <c r="D861" s="29"/>
      <c r="E861" s="29"/>
      <c r="F861" s="29"/>
      <c r="G861" s="29"/>
      <c r="H861" s="29"/>
      <c r="I861" s="29"/>
    </row>
    <row r="862" spans="2:9" ht="12.75">
      <c r="B862" s="29"/>
      <c r="C862" s="29"/>
      <c r="D862" s="29"/>
      <c r="E862" s="29"/>
      <c r="F862" s="29"/>
      <c r="G862" s="29"/>
      <c r="H862" s="29"/>
      <c r="I862" s="29"/>
    </row>
    <row r="863" spans="2:9" ht="12.75">
      <c r="B863" s="29"/>
      <c r="C863" s="29"/>
      <c r="D863" s="29"/>
      <c r="E863" s="29"/>
      <c r="F863" s="29"/>
      <c r="G863" s="29"/>
      <c r="H863" s="29"/>
      <c r="I863" s="29"/>
    </row>
    <row r="864" spans="2:9" ht="12.75">
      <c r="B864" s="29"/>
      <c r="C864" s="29"/>
      <c r="D864" s="29"/>
      <c r="E864" s="29"/>
      <c r="F864" s="29"/>
      <c r="G864" s="29"/>
      <c r="H864" s="29"/>
      <c r="I864" s="29"/>
    </row>
    <row r="865" spans="2:9" ht="12.75">
      <c r="B865" s="29"/>
      <c r="C865" s="29"/>
      <c r="D865" s="29"/>
      <c r="E865" s="29"/>
      <c r="F865" s="29"/>
      <c r="G865" s="29"/>
      <c r="H865" s="29"/>
      <c r="I865" s="29"/>
    </row>
    <row r="866" spans="2:9" ht="12.75">
      <c r="B866" s="29"/>
      <c r="C866" s="29"/>
      <c r="D866" s="29"/>
      <c r="E866" s="29"/>
      <c r="F866" s="29"/>
      <c r="G866" s="29"/>
      <c r="H866" s="29"/>
      <c r="I866" s="29"/>
    </row>
    <row r="867" spans="2:9" ht="12.75">
      <c r="B867" s="29"/>
      <c r="C867" s="29"/>
      <c r="D867" s="29"/>
      <c r="E867" s="29"/>
      <c r="F867" s="29"/>
      <c r="G867" s="29"/>
      <c r="H867" s="29"/>
      <c r="I867" s="29"/>
    </row>
    <row r="868" spans="2:9" ht="12.75">
      <c r="B868" s="29"/>
      <c r="C868" s="29"/>
      <c r="D868" s="29"/>
      <c r="E868" s="29"/>
      <c r="F868" s="29"/>
      <c r="G868" s="29"/>
      <c r="H868" s="29"/>
      <c r="I868" s="29"/>
    </row>
    <row r="869" spans="2:9" ht="12.75">
      <c r="B869" s="29"/>
      <c r="C869" s="29"/>
      <c r="D869" s="29"/>
      <c r="E869" s="29"/>
      <c r="F869" s="29"/>
      <c r="G869" s="29"/>
      <c r="H869" s="29"/>
      <c r="I869" s="29"/>
    </row>
    <row r="870" spans="2:9" ht="12.75">
      <c r="B870" s="29"/>
      <c r="C870" s="29"/>
      <c r="D870" s="29"/>
      <c r="E870" s="29"/>
      <c r="F870" s="29"/>
      <c r="G870" s="29"/>
      <c r="H870" s="29"/>
      <c r="I870" s="29"/>
    </row>
    <row r="871" spans="2:9" ht="12.75">
      <c r="B871" s="29"/>
      <c r="C871" s="29"/>
      <c r="D871" s="29"/>
      <c r="E871" s="29"/>
      <c r="F871" s="29"/>
      <c r="G871" s="29"/>
      <c r="H871" s="29"/>
      <c r="I871" s="29"/>
    </row>
    <row r="872" spans="2:9" ht="12.75">
      <c r="B872" s="29"/>
      <c r="C872" s="29"/>
      <c r="D872" s="29"/>
      <c r="E872" s="29"/>
      <c r="F872" s="29"/>
      <c r="G872" s="29"/>
      <c r="H872" s="29"/>
      <c r="I872" s="29"/>
    </row>
    <row r="873" spans="2:9" ht="12.75">
      <c r="B873" s="29"/>
      <c r="C873" s="29"/>
      <c r="D873" s="29"/>
      <c r="E873" s="29"/>
      <c r="F873" s="29"/>
      <c r="G873" s="29"/>
      <c r="H873" s="29"/>
      <c r="I873" s="29"/>
    </row>
    <row r="874" spans="2:9" ht="12.75">
      <c r="B874" s="29"/>
      <c r="C874" s="29"/>
      <c r="D874" s="29"/>
      <c r="E874" s="29"/>
      <c r="F874" s="29"/>
      <c r="G874" s="29"/>
      <c r="H874" s="29"/>
      <c r="I874" s="29"/>
    </row>
    <row r="875" spans="2:9" ht="12.75">
      <c r="B875" s="29"/>
      <c r="C875" s="29"/>
      <c r="D875" s="29"/>
      <c r="E875" s="29"/>
      <c r="F875" s="29"/>
      <c r="G875" s="29"/>
      <c r="H875" s="29"/>
      <c r="I875" s="29"/>
    </row>
    <row r="876" spans="2:9" ht="12.75">
      <c r="B876" s="29"/>
      <c r="C876" s="29"/>
      <c r="D876" s="29"/>
      <c r="E876" s="29"/>
      <c r="F876" s="29"/>
      <c r="G876" s="29"/>
      <c r="H876" s="29"/>
      <c r="I876" s="29"/>
    </row>
    <row r="877" spans="2:9" ht="12.75">
      <c r="B877" s="29"/>
      <c r="C877" s="29"/>
      <c r="D877" s="29"/>
      <c r="E877" s="29"/>
      <c r="F877" s="29"/>
      <c r="G877" s="29"/>
      <c r="H877" s="29"/>
      <c r="I877" s="29"/>
    </row>
    <row r="878" spans="2:9" ht="12.75">
      <c r="B878" s="29"/>
      <c r="C878" s="29"/>
      <c r="D878" s="29"/>
      <c r="E878" s="29"/>
      <c r="F878" s="29"/>
      <c r="G878" s="29"/>
      <c r="H878" s="29"/>
      <c r="I878" s="29"/>
    </row>
    <row r="879" spans="2:9" ht="12.75">
      <c r="B879" s="29"/>
      <c r="C879" s="29"/>
      <c r="D879" s="29"/>
      <c r="E879" s="29"/>
      <c r="F879" s="29"/>
      <c r="G879" s="29"/>
      <c r="H879" s="29"/>
      <c r="I879" s="29"/>
    </row>
    <row r="880" spans="2:9" ht="12.75">
      <c r="B880" s="29"/>
      <c r="C880" s="29"/>
      <c r="D880" s="29"/>
      <c r="E880" s="29"/>
      <c r="F880" s="29"/>
      <c r="G880" s="29"/>
      <c r="H880" s="29"/>
      <c r="I880" s="29"/>
    </row>
  </sheetData>
  <printOptions/>
  <pageMargins left="0.5905511811023623" right="0.1968503937007874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2005-01-19T14:19:53Z</cp:lastPrinted>
  <dcterms:created xsi:type="dcterms:W3CDTF">2004-04-15T06:49:19Z</dcterms:created>
  <dcterms:modified xsi:type="dcterms:W3CDTF">2005-01-26T13:35:47Z</dcterms:modified>
  <cp:category/>
  <cp:version/>
  <cp:contentType/>
  <cp:contentStatus/>
</cp:coreProperties>
</file>